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0"/>
  </bookViews>
  <sheets>
    <sheet name="markskitse og markdata" sheetId="1" r:id="rId1"/>
    <sheet name="plantehøjde" sheetId="2" r:id="rId2"/>
    <sheet name="plantetal." sheetId="3" r:id="rId3"/>
    <sheet name="ukrudtsdækning" sheetId="4" r:id="rId4"/>
    <sheet name="lejesæd" sheetId="5" r:id="rId5"/>
    <sheet name="høstplan" sheetId="6" r:id="rId6"/>
    <sheet name="høst udb." sheetId="7" r:id="rId7"/>
  </sheets>
  <definedNames/>
  <calcPr fullCalcOnLoad="1"/>
</workbook>
</file>

<file path=xl/comments7.xml><?xml version="1.0" encoding="utf-8"?>
<comments xmlns="http://schemas.openxmlformats.org/spreadsheetml/2006/main">
  <authors>
    <author>Henning Carlo Thomsen</author>
  </authors>
  <commentList>
    <comment ref="K8" authorId="0">
      <text>
        <r>
          <rPr>
            <b/>
            <sz val="8"/>
            <rFont val="Tahoma"/>
            <family val="0"/>
          </rPr>
          <t>Henning Carlo Thomsen:</t>
        </r>
        <r>
          <rPr>
            <sz val="8"/>
            <rFont val="Tahoma"/>
            <family val="0"/>
          </rPr>
          <t xml:space="preserve">
Tror ikke på det tal - tror maskinen har ikke ren da man har begyndt at høste :-(</t>
        </r>
      </text>
    </comment>
  </commentList>
</comments>
</file>

<file path=xl/sharedStrings.xml><?xml version="1.0" encoding="utf-8"?>
<sst xmlns="http://schemas.openxmlformats.org/spreadsheetml/2006/main" count="209" uniqueCount="72">
  <si>
    <t>Markskitse for boghvede i o-mark 2010</t>
  </si>
  <si>
    <t>sort 1 - 12.cm</t>
  </si>
  <si>
    <t>sort 2 - 12.cm</t>
  </si>
  <si>
    <t>sort 1 - 36.cm</t>
  </si>
  <si>
    <t>sort 2 - 36.cm</t>
  </si>
  <si>
    <t>0 N</t>
  </si>
  <si>
    <t>30 N</t>
  </si>
  <si>
    <t>60 N</t>
  </si>
  <si>
    <t>25. maj</t>
  </si>
  <si>
    <t>så dato</t>
  </si>
  <si>
    <t>10 m. værn</t>
  </si>
  <si>
    <t>9 m.</t>
  </si>
  <si>
    <t>trandfræst helemarken - en del kvik stud</t>
  </si>
  <si>
    <t>Sået sort 1 12 cm rækkeafstand TKV 27 - 73 kg/ha.</t>
  </si>
  <si>
    <t>6 m. værn</t>
  </si>
  <si>
    <t>Sået sort 1 36 cm rækkeafstand TKV 27 - 73 kg/ha.</t>
  </si>
  <si>
    <t>Sået sort 2 12 cm rækkeafstand TKV 27 - 69 kg/ha.</t>
  </si>
  <si>
    <t>Sået sort 2 36 cm rækkeafstand TKV 27 - 69 kg/ha.</t>
  </si>
  <si>
    <t>3. maj</t>
  </si>
  <si>
    <t>11. maj</t>
  </si>
  <si>
    <t>6 m.</t>
  </si>
  <si>
    <t>18 m.</t>
  </si>
  <si>
    <t>fremsp. Første såtid</t>
  </si>
  <si>
    <t>Nord</t>
  </si>
  <si>
    <t>fremsp. Anden såtid ingen forskel på sorter og rækkeafs.</t>
  </si>
  <si>
    <t>fremsp. 3 såtid.</t>
  </si>
  <si>
    <t>rækkerenset alle på 36 cm.</t>
  </si>
  <si>
    <t>O-nord Boghvede tælling d.26-05-10</t>
  </si>
  <si>
    <t>Pløjet i 22 cm dybde</t>
  </si>
  <si>
    <t>betontromlet</t>
  </si>
  <si>
    <t>Nedfældet gylle sv. Efter plan 30/60kg N</t>
  </si>
  <si>
    <t>tælling pr. 0,25 m2</t>
  </si>
  <si>
    <t>Første såtid sort 1</t>
  </si>
  <si>
    <t>anden såtid sort 2 36 cm rækkeafstand</t>
  </si>
  <si>
    <t>anden såtid sort 2 12 cm rækkeafstand</t>
  </si>
  <si>
    <t>trejde såtid sort 1 12 cm rækkeafstand</t>
  </si>
  <si>
    <t>anden såtid sort 1 12 cm rækkeafstand</t>
  </si>
  <si>
    <t>anden såtid sort 1 36 cm rækkeafstand</t>
  </si>
  <si>
    <t>pl./m2</t>
  </si>
  <si>
    <t>tandfræst forud for såning af såtid 2</t>
  </si>
  <si>
    <t>tandfræst forud for såning af såtid 3</t>
  </si>
  <si>
    <t>3. såtid begyndende blomstring</t>
  </si>
  <si>
    <t>2. såtid beg. Blomst</t>
  </si>
  <si>
    <t>1. såtid beg. Blomst</t>
  </si>
  <si>
    <t>1 + 2 såtid fuldblomst</t>
  </si>
  <si>
    <t>% planter som er ukrudt i parc.</t>
  </si>
  <si>
    <t>N mængde</t>
  </si>
  <si>
    <t>gens</t>
  </si>
  <si>
    <t>kart. Fra 0 il 10 hvor 10 er 100 procent lejesæd</t>
  </si>
  <si>
    <t>Bistaderne fjernet</t>
  </si>
  <si>
    <t xml:space="preserve">parc. Nr. </t>
  </si>
  <si>
    <t>sort</t>
  </si>
  <si>
    <t>rækkeafstand</t>
  </si>
  <si>
    <t>såtid</t>
  </si>
  <si>
    <t>N</t>
  </si>
  <si>
    <t>12 cm</t>
  </si>
  <si>
    <t>36 cm</t>
  </si>
  <si>
    <t>parc. St.</t>
  </si>
  <si>
    <t>kg./parc</t>
  </si>
  <si>
    <t>Tons tørstof/ ha.</t>
  </si>
  <si>
    <t>Første såtid sort 1 12 cm rækkeafstand</t>
  </si>
  <si>
    <t>Dato</t>
  </si>
  <si>
    <t>Slårlægning med ca 5% drysse spild</t>
  </si>
  <si>
    <t>Høst af boghveden - ikke meget spild - prøver at høste værn af første såtid direkte, men dette var meget dårlig på grund af stænglen ikke var moden . Og gav meget spild i halm og på sold</t>
  </si>
  <si>
    <t xml:space="preserve">3 såtid fuldblomst </t>
  </si>
  <si>
    <t>renset frø</t>
  </si>
  <si>
    <t>Vandprocent</t>
  </si>
  <si>
    <t>Rensesvind</t>
  </si>
  <si>
    <t>Korr. 15 %</t>
  </si>
  <si>
    <t>12 m.</t>
  </si>
  <si>
    <t>våd vægt</t>
  </si>
  <si>
    <t>tør vægt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</si>
</sst>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 vertical="top" textRotation="45"/>
    </xf>
    <xf numFmtId="0" fontId="4" fillId="0" borderId="0" xfId="0" applyFont="1" applyAlignment="1">
      <alignment horizontal="center" textRotation="45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85725</xdr:rowOff>
    </xdr:from>
    <xdr:to>
      <xdr:col>6</xdr:col>
      <xdr:colOff>323850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6305550" y="390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28575</xdr:rowOff>
    </xdr:from>
    <xdr:to>
      <xdr:col>2</xdr:col>
      <xdr:colOff>133350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733550" y="5715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247650</xdr:rowOff>
    </xdr:from>
    <xdr:to>
      <xdr:col>5</xdr:col>
      <xdr:colOff>971550</xdr:colOff>
      <xdr:row>8</xdr:row>
      <xdr:rowOff>247650</xdr:rowOff>
    </xdr:to>
    <xdr:sp>
      <xdr:nvSpPr>
        <xdr:cNvPr id="3" name="Line 3"/>
        <xdr:cNvSpPr>
          <a:spLocks/>
        </xdr:cNvSpPr>
      </xdr:nvSpPr>
      <xdr:spPr>
        <a:xfrm flipH="1">
          <a:off x="51244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0</xdr:rowOff>
    </xdr:from>
    <xdr:to>
      <xdr:col>1</xdr:col>
      <xdr:colOff>495300</xdr:colOff>
      <xdr:row>6</xdr:row>
      <xdr:rowOff>581025</xdr:rowOff>
    </xdr:to>
    <xdr:sp>
      <xdr:nvSpPr>
        <xdr:cNvPr id="4" name="Line 4"/>
        <xdr:cNvSpPr>
          <a:spLocks/>
        </xdr:cNvSpPr>
      </xdr:nvSpPr>
      <xdr:spPr>
        <a:xfrm flipV="1">
          <a:off x="1485900" y="38671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171450</xdr:rowOff>
    </xdr:to>
    <xdr:sp>
      <xdr:nvSpPr>
        <xdr:cNvPr id="5" name="Text Box 53"/>
        <xdr:cNvSpPr txBox="1">
          <a:spLocks noChangeArrowheads="1"/>
        </xdr:cNvSpPr>
      </xdr:nvSpPr>
      <xdr:spPr>
        <a:xfrm>
          <a:off x="1600200" y="38671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171450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1600200" y="4457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266700</xdr:colOff>
      <xdr:row>6</xdr:row>
      <xdr:rowOff>171450</xdr:rowOff>
    </xdr:to>
    <xdr:sp>
      <xdr:nvSpPr>
        <xdr:cNvPr id="7" name="Text Box 53"/>
        <xdr:cNvSpPr txBox="1">
          <a:spLocks noChangeArrowheads="1"/>
        </xdr:cNvSpPr>
      </xdr:nvSpPr>
      <xdr:spPr>
        <a:xfrm>
          <a:off x="2647950" y="38671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266700</xdr:colOff>
      <xdr:row>6</xdr:row>
      <xdr:rowOff>171450</xdr:rowOff>
    </xdr:to>
    <xdr:sp>
      <xdr:nvSpPr>
        <xdr:cNvPr id="8" name="Text Box 53"/>
        <xdr:cNvSpPr txBox="1">
          <a:spLocks noChangeArrowheads="1"/>
        </xdr:cNvSpPr>
      </xdr:nvSpPr>
      <xdr:spPr>
        <a:xfrm>
          <a:off x="3705225" y="38671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266700</xdr:colOff>
      <xdr:row>7</xdr:row>
      <xdr:rowOff>171450</xdr:rowOff>
    </xdr:to>
    <xdr:sp>
      <xdr:nvSpPr>
        <xdr:cNvPr id="9" name="Text Box 53"/>
        <xdr:cNvSpPr txBox="1">
          <a:spLocks noChangeArrowheads="1"/>
        </xdr:cNvSpPr>
      </xdr:nvSpPr>
      <xdr:spPr>
        <a:xfrm>
          <a:off x="2647950" y="4457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266700</xdr:colOff>
      <xdr:row>7</xdr:row>
      <xdr:rowOff>171450</xdr:rowOff>
    </xdr:to>
    <xdr:sp>
      <xdr:nvSpPr>
        <xdr:cNvPr id="10" name="Text Box 53"/>
        <xdr:cNvSpPr txBox="1">
          <a:spLocks noChangeArrowheads="1"/>
        </xdr:cNvSpPr>
      </xdr:nvSpPr>
      <xdr:spPr>
        <a:xfrm>
          <a:off x="3705225" y="4457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171450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1600200" y="3276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266700</xdr:colOff>
      <xdr:row>5</xdr:row>
      <xdr:rowOff>171450</xdr:rowOff>
    </xdr:to>
    <xdr:sp>
      <xdr:nvSpPr>
        <xdr:cNvPr id="12" name="Text Box 53"/>
        <xdr:cNvSpPr txBox="1">
          <a:spLocks noChangeArrowheads="1"/>
        </xdr:cNvSpPr>
      </xdr:nvSpPr>
      <xdr:spPr>
        <a:xfrm>
          <a:off x="2647950" y="3276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266700</xdr:colOff>
      <xdr:row>5</xdr:row>
      <xdr:rowOff>171450</xdr:rowOff>
    </xdr:to>
    <xdr:sp>
      <xdr:nvSpPr>
        <xdr:cNvPr id="13" name="Text Box 53"/>
        <xdr:cNvSpPr txBox="1">
          <a:spLocks noChangeArrowheads="1"/>
        </xdr:cNvSpPr>
      </xdr:nvSpPr>
      <xdr:spPr>
        <a:xfrm>
          <a:off x="3705225" y="3276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171450</xdr:rowOff>
    </xdr:to>
    <xdr:sp>
      <xdr:nvSpPr>
        <xdr:cNvPr id="14" name="Text Box 53"/>
        <xdr:cNvSpPr txBox="1">
          <a:spLocks noChangeArrowheads="1"/>
        </xdr:cNvSpPr>
      </xdr:nvSpPr>
      <xdr:spPr>
        <a:xfrm>
          <a:off x="1600200" y="26670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266700</xdr:colOff>
      <xdr:row>4</xdr:row>
      <xdr:rowOff>171450</xdr:rowOff>
    </xdr:to>
    <xdr:sp>
      <xdr:nvSpPr>
        <xdr:cNvPr id="15" name="Text Box 53"/>
        <xdr:cNvSpPr txBox="1">
          <a:spLocks noChangeArrowheads="1"/>
        </xdr:cNvSpPr>
      </xdr:nvSpPr>
      <xdr:spPr>
        <a:xfrm>
          <a:off x="2647950" y="26670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266700</xdr:colOff>
      <xdr:row>4</xdr:row>
      <xdr:rowOff>171450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3705225" y="26670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171450</xdr:rowOff>
    </xdr:to>
    <xdr:sp>
      <xdr:nvSpPr>
        <xdr:cNvPr id="17" name="Text Box 53"/>
        <xdr:cNvSpPr txBox="1">
          <a:spLocks noChangeArrowheads="1"/>
        </xdr:cNvSpPr>
      </xdr:nvSpPr>
      <xdr:spPr>
        <a:xfrm>
          <a:off x="1600200" y="20764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266700</xdr:colOff>
      <xdr:row>3</xdr:row>
      <xdr:rowOff>171450</xdr:rowOff>
    </xdr:to>
    <xdr:sp>
      <xdr:nvSpPr>
        <xdr:cNvPr id="18" name="Text Box 53"/>
        <xdr:cNvSpPr txBox="1">
          <a:spLocks noChangeArrowheads="1"/>
        </xdr:cNvSpPr>
      </xdr:nvSpPr>
      <xdr:spPr>
        <a:xfrm>
          <a:off x="2647950" y="20764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266700</xdr:colOff>
      <xdr:row>3</xdr:row>
      <xdr:rowOff>171450</xdr:rowOff>
    </xdr:to>
    <xdr:sp>
      <xdr:nvSpPr>
        <xdr:cNvPr id="19" name="Text Box 53"/>
        <xdr:cNvSpPr txBox="1">
          <a:spLocks noChangeArrowheads="1"/>
        </xdr:cNvSpPr>
      </xdr:nvSpPr>
      <xdr:spPr>
        <a:xfrm>
          <a:off x="3705225" y="20764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171450</xdr:rowOff>
    </xdr:to>
    <xdr:sp>
      <xdr:nvSpPr>
        <xdr:cNvPr id="20" name="Text Box 53"/>
        <xdr:cNvSpPr txBox="1">
          <a:spLocks noChangeArrowheads="1"/>
        </xdr:cNvSpPr>
      </xdr:nvSpPr>
      <xdr:spPr>
        <a:xfrm>
          <a:off x="1600200" y="60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266700</xdr:colOff>
      <xdr:row>2</xdr:row>
      <xdr:rowOff>171450</xdr:rowOff>
    </xdr:to>
    <xdr:sp>
      <xdr:nvSpPr>
        <xdr:cNvPr id="21" name="Text Box 53"/>
        <xdr:cNvSpPr txBox="1">
          <a:spLocks noChangeArrowheads="1"/>
        </xdr:cNvSpPr>
      </xdr:nvSpPr>
      <xdr:spPr>
        <a:xfrm>
          <a:off x="2647950" y="60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266700</xdr:colOff>
      <xdr:row>2</xdr:row>
      <xdr:rowOff>171450</xdr:rowOff>
    </xdr:to>
    <xdr:sp>
      <xdr:nvSpPr>
        <xdr:cNvPr id="22" name="Text Box 53"/>
        <xdr:cNvSpPr txBox="1">
          <a:spLocks noChangeArrowheads="1"/>
        </xdr:cNvSpPr>
      </xdr:nvSpPr>
      <xdr:spPr>
        <a:xfrm>
          <a:off x="3705225" y="60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</xdr:row>
      <xdr:rowOff>85725</xdr:rowOff>
    </xdr:from>
    <xdr:to>
      <xdr:col>6</xdr:col>
      <xdr:colOff>323850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6305550" y="390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28575</xdr:rowOff>
    </xdr:from>
    <xdr:to>
      <xdr:col>2</xdr:col>
      <xdr:colOff>133350</xdr:colOff>
      <xdr:row>9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1733550" y="4505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247650</xdr:rowOff>
    </xdr:from>
    <xdr:to>
      <xdr:col>5</xdr:col>
      <xdr:colOff>971550</xdr:colOff>
      <xdr:row>8</xdr:row>
      <xdr:rowOff>247650</xdr:rowOff>
    </xdr:to>
    <xdr:sp>
      <xdr:nvSpPr>
        <xdr:cNvPr id="3" name="Line 3"/>
        <xdr:cNvSpPr>
          <a:spLocks/>
        </xdr:cNvSpPr>
      </xdr:nvSpPr>
      <xdr:spPr>
        <a:xfrm flipH="1">
          <a:off x="5124450" y="4419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0</xdr:rowOff>
    </xdr:from>
    <xdr:to>
      <xdr:col>1</xdr:col>
      <xdr:colOff>495300</xdr:colOff>
      <xdr:row>6</xdr:row>
      <xdr:rowOff>581025</xdr:rowOff>
    </xdr:to>
    <xdr:sp>
      <xdr:nvSpPr>
        <xdr:cNvPr id="4" name="Line 4"/>
        <xdr:cNvSpPr>
          <a:spLocks/>
        </xdr:cNvSpPr>
      </xdr:nvSpPr>
      <xdr:spPr>
        <a:xfrm flipV="1">
          <a:off x="1485900" y="29908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171450</xdr:rowOff>
    </xdr:to>
    <xdr:sp>
      <xdr:nvSpPr>
        <xdr:cNvPr id="5" name="Text Box 53"/>
        <xdr:cNvSpPr txBox="1">
          <a:spLocks noChangeArrowheads="1"/>
        </xdr:cNvSpPr>
      </xdr:nvSpPr>
      <xdr:spPr>
        <a:xfrm>
          <a:off x="1600200" y="29908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171450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1600200" y="35814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266700</xdr:colOff>
      <xdr:row>6</xdr:row>
      <xdr:rowOff>171450</xdr:rowOff>
    </xdr:to>
    <xdr:sp>
      <xdr:nvSpPr>
        <xdr:cNvPr id="7" name="Text Box 53"/>
        <xdr:cNvSpPr txBox="1">
          <a:spLocks noChangeArrowheads="1"/>
        </xdr:cNvSpPr>
      </xdr:nvSpPr>
      <xdr:spPr>
        <a:xfrm>
          <a:off x="2647950" y="29908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266700</xdr:colOff>
      <xdr:row>6</xdr:row>
      <xdr:rowOff>171450</xdr:rowOff>
    </xdr:to>
    <xdr:sp>
      <xdr:nvSpPr>
        <xdr:cNvPr id="8" name="Text Box 53"/>
        <xdr:cNvSpPr txBox="1">
          <a:spLocks noChangeArrowheads="1"/>
        </xdr:cNvSpPr>
      </xdr:nvSpPr>
      <xdr:spPr>
        <a:xfrm>
          <a:off x="3705225" y="29908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266700</xdr:colOff>
      <xdr:row>7</xdr:row>
      <xdr:rowOff>171450</xdr:rowOff>
    </xdr:to>
    <xdr:sp>
      <xdr:nvSpPr>
        <xdr:cNvPr id="9" name="Text Box 53"/>
        <xdr:cNvSpPr txBox="1">
          <a:spLocks noChangeArrowheads="1"/>
        </xdr:cNvSpPr>
      </xdr:nvSpPr>
      <xdr:spPr>
        <a:xfrm>
          <a:off x="2647950" y="35814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266700</xdr:colOff>
      <xdr:row>7</xdr:row>
      <xdr:rowOff>171450</xdr:rowOff>
    </xdr:to>
    <xdr:sp>
      <xdr:nvSpPr>
        <xdr:cNvPr id="10" name="Text Box 53"/>
        <xdr:cNvSpPr txBox="1">
          <a:spLocks noChangeArrowheads="1"/>
        </xdr:cNvSpPr>
      </xdr:nvSpPr>
      <xdr:spPr>
        <a:xfrm>
          <a:off x="3705225" y="35814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171450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1600200" y="24003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266700</xdr:colOff>
      <xdr:row>5</xdr:row>
      <xdr:rowOff>171450</xdr:rowOff>
    </xdr:to>
    <xdr:sp>
      <xdr:nvSpPr>
        <xdr:cNvPr id="12" name="Text Box 53"/>
        <xdr:cNvSpPr txBox="1">
          <a:spLocks noChangeArrowheads="1"/>
        </xdr:cNvSpPr>
      </xdr:nvSpPr>
      <xdr:spPr>
        <a:xfrm>
          <a:off x="2647950" y="24003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266700</xdr:colOff>
      <xdr:row>5</xdr:row>
      <xdr:rowOff>171450</xdr:rowOff>
    </xdr:to>
    <xdr:sp>
      <xdr:nvSpPr>
        <xdr:cNvPr id="13" name="Text Box 53"/>
        <xdr:cNvSpPr txBox="1">
          <a:spLocks noChangeArrowheads="1"/>
        </xdr:cNvSpPr>
      </xdr:nvSpPr>
      <xdr:spPr>
        <a:xfrm>
          <a:off x="3705225" y="24003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171450</xdr:rowOff>
    </xdr:to>
    <xdr:sp>
      <xdr:nvSpPr>
        <xdr:cNvPr id="14" name="Text Box 53"/>
        <xdr:cNvSpPr txBox="1">
          <a:spLocks noChangeArrowheads="1"/>
        </xdr:cNvSpPr>
      </xdr:nvSpPr>
      <xdr:spPr>
        <a:xfrm>
          <a:off x="1600200" y="1790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266700</xdr:colOff>
      <xdr:row>4</xdr:row>
      <xdr:rowOff>171450</xdr:rowOff>
    </xdr:to>
    <xdr:sp>
      <xdr:nvSpPr>
        <xdr:cNvPr id="15" name="Text Box 53"/>
        <xdr:cNvSpPr txBox="1">
          <a:spLocks noChangeArrowheads="1"/>
        </xdr:cNvSpPr>
      </xdr:nvSpPr>
      <xdr:spPr>
        <a:xfrm>
          <a:off x="2647950" y="1790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266700</xdr:colOff>
      <xdr:row>4</xdr:row>
      <xdr:rowOff>171450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3705225" y="1790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171450</xdr:rowOff>
    </xdr:to>
    <xdr:sp>
      <xdr:nvSpPr>
        <xdr:cNvPr id="17" name="Text Box 53"/>
        <xdr:cNvSpPr txBox="1">
          <a:spLocks noChangeArrowheads="1"/>
        </xdr:cNvSpPr>
      </xdr:nvSpPr>
      <xdr:spPr>
        <a:xfrm>
          <a:off x="1600200" y="12001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266700</xdr:colOff>
      <xdr:row>3</xdr:row>
      <xdr:rowOff>171450</xdr:rowOff>
    </xdr:to>
    <xdr:sp>
      <xdr:nvSpPr>
        <xdr:cNvPr id="18" name="Text Box 53"/>
        <xdr:cNvSpPr txBox="1">
          <a:spLocks noChangeArrowheads="1"/>
        </xdr:cNvSpPr>
      </xdr:nvSpPr>
      <xdr:spPr>
        <a:xfrm>
          <a:off x="2647950" y="12001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266700</xdr:colOff>
      <xdr:row>3</xdr:row>
      <xdr:rowOff>171450</xdr:rowOff>
    </xdr:to>
    <xdr:sp>
      <xdr:nvSpPr>
        <xdr:cNvPr id="19" name="Text Box 53"/>
        <xdr:cNvSpPr txBox="1">
          <a:spLocks noChangeArrowheads="1"/>
        </xdr:cNvSpPr>
      </xdr:nvSpPr>
      <xdr:spPr>
        <a:xfrm>
          <a:off x="3705225" y="120015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171450</xdr:rowOff>
    </xdr:to>
    <xdr:sp>
      <xdr:nvSpPr>
        <xdr:cNvPr id="20" name="Text Box 53"/>
        <xdr:cNvSpPr txBox="1">
          <a:spLocks noChangeArrowheads="1"/>
        </xdr:cNvSpPr>
      </xdr:nvSpPr>
      <xdr:spPr>
        <a:xfrm>
          <a:off x="1600200" y="60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266700</xdr:colOff>
      <xdr:row>2</xdr:row>
      <xdr:rowOff>171450</xdr:rowOff>
    </xdr:to>
    <xdr:sp>
      <xdr:nvSpPr>
        <xdr:cNvPr id="21" name="Text Box 53"/>
        <xdr:cNvSpPr txBox="1">
          <a:spLocks noChangeArrowheads="1"/>
        </xdr:cNvSpPr>
      </xdr:nvSpPr>
      <xdr:spPr>
        <a:xfrm>
          <a:off x="2647950" y="60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266700</xdr:colOff>
      <xdr:row>2</xdr:row>
      <xdr:rowOff>171450</xdr:rowOff>
    </xdr:to>
    <xdr:sp>
      <xdr:nvSpPr>
        <xdr:cNvPr id="22" name="Text Box 53"/>
        <xdr:cNvSpPr txBox="1">
          <a:spLocks noChangeArrowheads="1"/>
        </xdr:cNvSpPr>
      </xdr:nvSpPr>
      <xdr:spPr>
        <a:xfrm>
          <a:off x="3705225" y="6096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5">
      <selection activeCell="C25" sqref="C25"/>
    </sheetView>
  </sheetViews>
  <sheetFormatPr defaultColWidth="9.140625" defaultRowHeight="24" customHeight="1"/>
  <cols>
    <col min="1" max="1" width="14.8515625" style="0" customWidth="1"/>
    <col min="3" max="3" width="15.7109375" style="0" customWidth="1"/>
    <col min="4" max="4" width="15.8515625" style="0" customWidth="1"/>
    <col min="5" max="5" width="15.57421875" style="0" customWidth="1"/>
    <col min="6" max="6" width="18.57421875" style="0" customWidth="1"/>
  </cols>
  <sheetData>
    <row r="1" spans="1:7" ht="24" customHeight="1">
      <c r="A1" t="s">
        <v>0</v>
      </c>
      <c r="G1" s="6" t="s">
        <v>23</v>
      </c>
    </row>
    <row r="2" spans="3:6" ht="24" customHeight="1">
      <c r="C2" s="6" t="s">
        <v>11</v>
      </c>
      <c r="D2" s="6" t="s">
        <v>11</v>
      </c>
      <c r="E2" s="6" t="s">
        <v>11</v>
      </c>
      <c r="F2" s="6" t="s">
        <v>9</v>
      </c>
    </row>
    <row r="3" spans="2:6" ht="115.5" customHeight="1">
      <c r="B3" s="5" t="s">
        <v>21</v>
      </c>
      <c r="C3" s="9" t="s">
        <v>1</v>
      </c>
      <c r="D3" s="9" t="s">
        <v>1</v>
      </c>
      <c r="E3" s="9" t="s">
        <v>1</v>
      </c>
      <c r="F3" s="5" t="s">
        <v>8</v>
      </c>
    </row>
    <row r="4" spans="1:6" ht="46.5" customHeight="1">
      <c r="A4" s="1" t="s">
        <v>2</v>
      </c>
      <c r="B4" s="5" t="s">
        <v>20</v>
      </c>
      <c r="C4" s="7" t="s">
        <v>2</v>
      </c>
      <c r="D4" s="7" t="s">
        <v>2</v>
      </c>
      <c r="E4" s="7" t="s">
        <v>2</v>
      </c>
      <c r="F4" s="5" t="s">
        <v>19</v>
      </c>
    </row>
    <row r="5" spans="1:6" ht="48" customHeight="1">
      <c r="A5" s="2" t="s">
        <v>4</v>
      </c>
      <c r="B5" s="5" t="s">
        <v>20</v>
      </c>
      <c r="C5" s="8" t="s">
        <v>4</v>
      </c>
      <c r="D5" s="8" t="s">
        <v>4</v>
      </c>
      <c r="E5" s="8" t="s">
        <v>4</v>
      </c>
      <c r="F5" s="5" t="s">
        <v>19</v>
      </c>
    </row>
    <row r="6" spans="1:6" ht="46.5" customHeight="1">
      <c r="A6" s="3" t="s">
        <v>1</v>
      </c>
      <c r="B6" s="5" t="s">
        <v>20</v>
      </c>
      <c r="C6" s="9" t="s">
        <v>1</v>
      </c>
      <c r="D6" s="9" t="s">
        <v>1</v>
      </c>
      <c r="E6" s="9" t="s">
        <v>1</v>
      </c>
      <c r="F6" s="5" t="s">
        <v>19</v>
      </c>
    </row>
    <row r="7" spans="1:6" ht="46.5" customHeight="1">
      <c r="A7" s="4" t="s">
        <v>3</v>
      </c>
      <c r="B7" s="5" t="s">
        <v>20</v>
      </c>
      <c r="C7" s="10" t="s">
        <v>3</v>
      </c>
      <c r="D7" s="10" t="s">
        <v>3</v>
      </c>
      <c r="E7" s="10" t="s">
        <v>3</v>
      </c>
      <c r="F7" s="5" t="s">
        <v>19</v>
      </c>
    </row>
    <row r="8" spans="2:6" ht="72.75" customHeight="1">
      <c r="B8" s="5" t="s">
        <v>69</v>
      </c>
      <c r="C8" s="9" t="s">
        <v>1</v>
      </c>
      <c r="D8" s="9" t="s">
        <v>1</v>
      </c>
      <c r="E8" s="9" t="s">
        <v>1</v>
      </c>
      <c r="F8" s="5" t="s">
        <v>18</v>
      </c>
    </row>
    <row r="9" spans="3:6" ht="24" customHeight="1">
      <c r="C9" s="5" t="s">
        <v>5</v>
      </c>
      <c r="D9" s="5" t="s">
        <v>7</v>
      </c>
      <c r="E9" s="5" t="s">
        <v>6</v>
      </c>
      <c r="F9" s="5" t="s">
        <v>10</v>
      </c>
    </row>
    <row r="10" ht="24" customHeight="1">
      <c r="C10" s="5" t="s">
        <v>14</v>
      </c>
    </row>
    <row r="12" spans="1:2" ht="24" customHeight="1">
      <c r="A12" s="11">
        <v>40255</v>
      </c>
      <c r="B12" t="s">
        <v>28</v>
      </c>
    </row>
    <row r="13" spans="1:2" ht="24" customHeight="1">
      <c r="A13" s="11">
        <v>40267</v>
      </c>
      <c r="B13" t="s">
        <v>29</v>
      </c>
    </row>
    <row r="14" spans="1:2" ht="24" customHeight="1">
      <c r="A14" s="11">
        <v>40295</v>
      </c>
      <c r="B14" t="s">
        <v>12</v>
      </c>
    </row>
    <row r="15" spans="1:2" ht="24" customHeight="1">
      <c r="A15" s="11">
        <v>40295</v>
      </c>
      <c r="B15" t="s">
        <v>30</v>
      </c>
    </row>
    <row r="16" spans="1:2" ht="24" customHeight="1">
      <c r="A16" s="11">
        <v>40301</v>
      </c>
      <c r="B16" t="s">
        <v>13</v>
      </c>
    </row>
    <row r="17" spans="1:2" ht="24" customHeight="1">
      <c r="A17" s="11">
        <v>40309</v>
      </c>
      <c r="B17" t="s">
        <v>39</v>
      </c>
    </row>
    <row r="18" spans="1:2" ht="24" customHeight="1">
      <c r="A18" s="11">
        <v>40309</v>
      </c>
      <c r="B18" t="s">
        <v>13</v>
      </c>
    </row>
    <row r="19" spans="1:2" ht="24" customHeight="1">
      <c r="A19" s="11">
        <v>40309</v>
      </c>
      <c r="B19" t="s">
        <v>15</v>
      </c>
    </row>
    <row r="20" spans="1:2" ht="24" customHeight="1">
      <c r="A20" s="11">
        <v>40309</v>
      </c>
      <c r="B20" t="s">
        <v>16</v>
      </c>
    </row>
    <row r="21" spans="1:2" ht="24" customHeight="1">
      <c r="A21" s="11">
        <v>40309</v>
      </c>
      <c r="B21" t="s">
        <v>17</v>
      </c>
    </row>
    <row r="22" spans="1:2" ht="24" customHeight="1">
      <c r="A22" s="11">
        <v>40316</v>
      </c>
      <c r="B22" t="s">
        <v>22</v>
      </c>
    </row>
    <row r="23" spans="1:2" ht="24" customHeight="1">
      <c r="A23" s="11">
        <v>40319</v>
      </c>
      <c r="B23" t="s">
        <v>24</v>
      </c>
    </row>
    <row r="24" spans="1:2" ht="24" customHeight="1">
      <c r="A24" s="11">
        <v>40323</v>
      </c>
      <c r="B24" t="s">
        <v>40</v>
      </c>
    </row>
    <row r="25" spans="1:2" ht="24" customHeight="1">
      <c r="A25" s="11">
        <v>40323</v>
      </c>
      <c r="B25" t="s">
        <v>13</v>
      </c>
    </row>
    <row r="26" spans="1:2" ht="24" customHeight="1">
      <c r="A26" s="11">
        <v>40331</v>
      </c>
      <c r="B26" t="s">
        <v>25</v>
      </c>
    </row>
    <row r="27" spans="1:2" ht="24" customHeight="1">
      <c r="A27" s="11">
        <v>40331</v>
      </c>
      <c r="B27" t="s">
        <v>26</v>
      </c>
    </row>
    <row r="28" spans="1:2" ht="24" customHeight="1">
      <c r="A28" s="11">
        <v>40347</v>
      </c>
      <c r="B28" t="s">
        <v>43</v>
      </c>
    </row>
    <row r="29" spans="1:2" ht="24" customHeight="1">
      <c r="A29" s="11">
        <v>40350</v>
      </c>
      <c r="B29" t="s">
        <v>42</v>
      </c>
    </row>
    <row r="30" spans="1:2" ht="24" customHeight="1">
      <c r="A30" s="11">
        <v>40357</v>
      </c>
      <c r="B30" t="s">
        <v>41</v>
      </c>
    </row>
    <row r="31" spans="1:2" ht="24" customHeight="1">
      <c r="A31" s="11">
        <v>40358</v>
      </c>
      <c r="B31" t="s">
        <v>44</v>
      </c>
    </row>
    <row r="32" spans="1:2" ht="24" customHeight="1">
      <c r="A32" s="11">
        <v>40365</v>
      </c>
      <c r="B32" t="s">
        <v>64</v>
      </c>
    </row>
    <row r="33" spans="1:2" ht="24" customHeight="1">
      <c r="A33" s="11">
        <v>40401</v>
      </c>
      <c r="B33" t="s">
        <v>49</v>
      </c>
    </row>
    <row r="34" spans="1:2" ht="24" customHeight="1">
      <c r="A34" s="13">
        <v>40422</v>
      </c>
      <c r="B34" t="s">
        <v>62</v>
      </c>
    </row>
    <row r="35" spans="1:2" ht="24" customHeight="1">
      <c r="A35" s="13">
        <v>40428</v>
      </c>
      <c r="B35" t="s">
        <v>63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5.00390625" style="0" customWidth="1"/>
    <col min="2" max="2" width="5.7109375" style="0" customWidth="1"/>
    <col min="3" max="3" width="7.8515625" style="0" customWidth="1"/>
    <col min="4" max="4" width="7.421875" style="0" customWidth="1"/>
    <col min="5" max="5" width="6.8515625" style="0" customWidth="1"/>
    <col min="6" max="6" width="7.00390625" style="0" customWidth="1"/>
    <col min="7" max="7" width="7.28125" style="0" customWidth="1"/>
    <col min="8" max="8" width="7.421875" style="0" customWidth="1"/>
    <col min="13" max="13" width="9.7109375" style="0" customWidth="1"/>
  </cols>
  <sheetData>
    <row r="2" ht="12.75">
      <c r="A2" s="13">
        <v>40396</v>
      </c>
    </row>
    <row r="3" spans="2:13" ht="27">
      <c r="B3" t="s">
        <v>46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5" t="s">
        <v>47</v>
      </c>
    </row>
    <row r="4" spans="1:13" ht="12.75">
      <c r="A4" t="s">
        <v>60</v>
      </c>
      <c r="B4">
        <v>0</v>
      </c>
      <c r="C4">
        <v>105</v>
      </c>
      <c r="D4">
        <v>108</v>
      </c>
      <c r="E4">
        <v>121</v>
      </c>
      <c r="F4">
        <v>114</v>
      </c>
      <c r="G4">
        <v>109</v>
      </c>
      <c r="H4">
        <v>115</v>
      </c>
      <c r="I4">
        <v>122</v>
      </c>
      <c r="J4">
        <v>110</v>
      </c>
      <c r="K4">
        <v>126</v>
      </c>
      <c r="L4">
        <v>119</v>
      </c>
      <c r="M4" s="16">
        <f>AVERAGE(C4:L4)</f>
        <v>114.9</v>
      </c>
    </row>
    <row r="5" spans="1:13" ht="12.75">
      <c r="A5" t="s">
        <v>60</v>
      </c>
      <c r="B5">
        <v>30</v>
      </c>
      <c r="C5">
        <v>145</v>
      </c>
      <c r="D5">
        <v>137</v>
      </c>
      <c r="E5">
        <v>129</v>
      </c>
      <c r="F5">
        <v>146</v>
      </c>
      <c r="G5">
        <v>140</v>
      </c>
      <c r="H5">
        <v>130</v>
      </c>
      <c r="I5">
        <v>118</v>
      </c>
      <c r="J5">
        <v>128</v>
      </c>
      <c r="K5">
        <v>130</v>
      </c>
      <c r="L5">
        <v>128</v>
      </c>
      <c r="M5" s="16">
        <f aca="true" t="shared" si="0" ref="M5:M20">AVERAGE(C5:L5)</f>
        <v>133.1</v>
      </c>
    </row>
    <row r="6" spans="1:13" ht="12.75">
      <c r="A6" t="s">
        <v>60</v>
      </c>
      <c r="B6">
        <v>60</v>
      </c>
      <c r="C6">
        <v>122</v>
      </c>
      <c r="D6">
        <v>120</v>
      </c>
      <c r="E6">
        <v>134</v>
      </c>
      <c r="F6">
        <v>145</v>
      </c>
      <c r="G6">
        <v>130</v>
      </c>
      <c r="H6">
        <v>147</v>
      </c>
      <c r="I6">
        <v>125</v>
      </c>
      <c r="J6">
        <v>132</v>
      </c>
      <c r="K6">
        <v>127</v>
      </c>
      <c r="L6">
        <v>129</v>
      </c>
      <c r="M6" s="16">
        <f t="shared" si="0"/>
        <v>131.1</v>
      </c>
    </row>
    <row r="7" spans="1:13" ht="12.75">
      <c r="A7" t="s">
        <v>33</v>
      </c>
      <c r="B7">
        <v>0</v>
      </c>
      <c r="C7">
        <v>138</v>
      </c>
      <c r="D7">
        <v>125</v>
      </c>
      <c r="E7">
        <v>131</v>
      </c>
      <c r="F7">
        <v>129</v>
      </c>
      <c r="G7">
        <v>140</v>
      </c>
      <c r="H7">
        <v>137</v>
      </c>
      <c r="I7">
        <v>127</v>
      </c>
      <c r="J7">
        <v>145</v>
      </c>
      <c r="K7">
        <v>140</v>
      </c>
      <c r="L7">
        <v>135</v>
      </c>
      <c r="M7" s="16">
        <f t="shared" si="0"/>
        <v>134.7</v>
      </c>
    </row>
    <row r="8" spans="1:13" ht="12.75">
      <c r="A8" t="s">
        <v>33</v>
      </c>
      <c r="B8">
        <v>30</v>
      </c>
      <c r="C8">
        <v>134</v>
      </c>
      <c r="D8">
        <v>139</v>
      </c>
      <c r="E8">
        <v>145</v>
      </c>
      <c r="F8">
        <v>127</v>
      </c>
      <c r="G8">
        <v>150</v>
      </c>
      <c r="H8">
        <v>139</v>
      </c>
      <c r="I8">
        <v>141</v>
      </c>
      <c r="J8">
        <v>140</v>
      </c>
      <c r="K8">
        <v>135</v>
      </c>
      <c r="L8">
        <v>125</v>
      </c>
      <c r="M8" s="16">
        <f t="shared" si="0"/>
        <v>137.5</v>
      </c>
    </row>
    <row r="9" spans="1:13" ht="12.75">
      <c r="A9" t="s">
        <v>33</v>
      </c>
      <c r="B9">
        <v>60</v>
      </c>
      <c r="C9">
        <v>161</v>
      </c>
      <c r="D9">
        <v>158</v>
      </c>
      <c r="E9">
        <v>145</v>
      </c>
      <c r="F9">
        <v>156</v>
      </c>
      <c r="G9">
        <v>128</v>
      </c>
      <c r="H9">
        <v>145</v>
      </c>
      <c r="I9">
        <v>143</v>
      </c>
      <c r="J9">
        <v>147</v>
      </c>
      <c r="K9">
        <v>150</v>
      </c>
      <c r="L9">
        <v>148</v>
      </c>
      <c r="M9" s="16">
        <f t="shared" si="0"/>
        <v>148.1</v>
      </c>
    </row>
    <row r="10" spans="1:13" ht="12.75">
      <c r="A10" t="s">
        <v>34</v>
      </c>
      <c r="B10">
        <v>0</v>
      </c>
      <c r="C10">
        <v>123</v>
      </c>
      <c r="D10">
        <v>128</v>
      </c>
      <c r="E10">
        <v>140</v>
      </c>
      <c r="F10">
        <v>127</v>
      </c>
      <c r="G10">
        <v>120</v>
      </c>
      <c r="H10">
        <v>118</v>
      </c>
      <c r="I10">
        <v>131</v>
      </c>
      <c r="J10">
        <v>121</v>
      </c>
      <c r="K10">
        <v>115</v>
      </c>
      <c r="L10">
        <v>120</v>
      </c>
      <c r="M10" s="16">
        <f t="shared" si="0"/>
        <v>124.3</v>
      </c>
    </row>
    <row r="11" spans="1:13" ht="12.75">
      <c r="A11" t="s">
        <v>34</v>
      </c>
      <c r="B11">
        <v>30</v>
      </c>
      <c r="C11">
        <v>136</v>
      </c>
      <c r="D11">
        <v>140</v>
      </c>
      <c r="E11">
        <v>147</v>
      </c>
      <c r="F11">
        <v>128</v>
      </c>
      <c r="G11">
        <v>138</v>
      </c>
      <c r="H11">
        <v>131</v>
      </c>
      <c r="I11">
        <v>140</v>
      </c>
      <c r="J11">
        <v>123</v>
      </c>
      <c r="K11">
        <v>125</v>
      </c>
      <c r="L11">
        <v>140</v>
      </c>
      <c r="M11" s="16">
        <f t="shared" si="0"/>
        <v>134.8</v>
      </c>
    </row>
    <row r="12" spans="1:13" ht="12.75">
      <c r="A12" t="s">
        <v>34</v>
      </c>
      <c r="B12">
        <v>60</v>
      </c>
      <c r="C12">
        <v>160</v>
      </c>
      <c r="D12">
        <v>140</v>
      </c>
      <c r="E12">
        <v>143</v>
      </c>
      <c r="F12">
        <v>121</v>
      </c>
      <c r="G12">
        <v>140</v>
      </c>
      <c r="H12">
        <v>138</v>
      </c>
      <c r="I12">
        <v>149</v>
      </c>
      <c r="J12">
        <v>155</v>
      </c>
      <c r="K12">
        <v>150</v>
      </c>
      <c r="L12">
        <v>125</v>
      </c>
      <c r="M12" s="16">
        <f t="shared" si="0"/>
        <v>142.1</v>
      </c>
    </row>
    <row r="13" spans="1:13" ht="12.75">
      <c r="A13" t="s">
        <v>37</v>
      </c>
      <c r="B13">
        <v>0</v>
      </c>
      <c r="C13">
        <v>103</v>
      </c>
      <c r="D13">
        <v>110</v>
      </c>
      <c r="E13">
        <v>90</v>
      </c>
      <c r="F13">
        <v>101</v>
      </c>
      <c r="G13">
        <v>90</v>
      </c>
      <c r="H13">
        <v>85</v>
      </c>
      <c r="I13">
        <v>100</v>
      </c>
      <c r="J13">
        <v>105</v>
      </c>
      <c r="K13">
        <v>92</v>
      </c>
      <c r="L13">
        <v>105</v>
      </c>
      <c r="M13" s="16">
        <f t="shared" si="0"/>
        <v>98.1</v>
      </c>
    </row>
    <row r="14" spans="1:13" ht="12.75">
      <c r="A14" t="s">
        <v>37</v>
      </c>
      <c r="B14">
        <v>30</v>
      </c>
      <c r="C14">
        <v>125</v>
      </c>
      <c r="D14">
        <v>117</v>
      </c>
      <c r="E14">
        <v>107</v>
      </c>
      <c r="F14">
        <v>129</v>
      </c>
      <c r="G14">
        <v>115</v>
      </c>
      <c r="H14">
        <v>109</v>
      </c>
      <c r="I14">
        <v>110</v>
      </c>
      <c r="J14">
        <v>129</v>
      </c>
      <c r="K14">
        <v>130</v>
      </c>
      <c r="L14">
        <v>127</v>
      </c>
      <c r="M14" s="16">
        <f t="shared" si="0"/>
        <v>119.8</v>
      </c>
    </row>
    <row r="15" spans="1:13" ht="12.75">
      <c r="A15" t="s">
        <v>37</v>
      </c>
      <c r="B15">
        <v>60</v>
      </c>
      <c r="C15">
        <v>130</v>
      </c>
      <c r="D15">
        <v>121</v>
      </c>
      <c r="E15">
        <v>118</v>
      </c>
      <c r="F15">
        <v>121</v>
      </c>
      <c r="G15">
        <v>105</v>
      </c>
      <c r="H15">
        <v>115</v>
      </c>
      <c r="I15">
        <v>118</v>
      </c>
      <c r="J15">
        <v>122</v>
      </c>
      <c r="K15">
        <v>105</v>
      </c>
      <c r="L15">
        <v>118</v>
      </c>
      <c r="M15" s="16">
        <f t="shared" si="0"/>
        <v>117.3</v>
      </c>
    </row>
    <row r="16" spans="1:13" ht="12.75">
      <c r="A16" t="s">
        <v>36</v>
      </c>
      <c r="B16">
        <v>0</v>
      </c>
      <c r="C16">
        <v>80</v>
      </c>
      <c r="D16">
        <v>101</v>
      </c>
      <c r="E16">
        <v>92</v>
      </c>
      <c r="F16">
        <v>85</v>
      </c>
      <c r="G16">
        <v>91</v>
      </c>
      <c r="H16">
        <v>99</v>
      </c>
      <c r="I16">
        <v>101</v>
      </c>
      <c r="J16">
        <v>95</v>
      </c>
      <c r="K16">
        <v>95</v>
      </c>
      <c r="L16">
        <v>91</v>
      </c>
      <c r="M16" s="16">
        <f t="shared" si="0"/>
        <v>93</v>
      </c>
    </row>
    <row r="17" spans="1:13" ht="12.75">
      <c r="A17" t="s">
        <v>36</v>
      </c>
      <c r="B17">
        <v>30</v>
      </c>
      <c r="C17">
        <v>118</v>
      </c>
      <c r="D17">
        <v>95</v>
      </c>
      <c r="E17">
        <v>112</v>
      </c>
      <c r="F17">
        <v>115</v>
      </c>
      <c r="G17">
        <v>107</v>
      </c>
      <c r="H17">
        <v>103</v>
      </c>
      <c r="I17">
        <v>117</v>
      </c>
      <c r="J17">
        <v>98</v>
      </c>
      <c r="K17">
        <v>91</v>
      </c>
      <c r="L17">
        <v>109</v>
      </c>
      <c r="M17" s="16">
        <f t="shared" si="0"/>
        <v>106.5</v>
      </c>
    </row>
    <row r="18" spans="1:13" ht="12.75">
      <c r="A18" t="s">
        <v>36</v>
      </c>
      <c r="B18">
        <v>60</v>
      </c>
      <c r="C18">
        <v>129</v>
      </c>
      <c r="D18">
        <v>137</v>
      </c>
      <c r="E18">
        <v>128</v>
      </c>
      <c r="F18">
        <v>122</v>
      </c>
      <c r="G18">
        <v>100</v>
      </c>
      <c r="H18">
        <v>95</v>
      </c>
      <c r="I18">
        <v>121</v>
      </c>
      <c r="J18">
        <v>135</v>
      </c>
      <c r="K18">
        <v>111</v>
      </c>
      <c r="L18">
        <v>115</v>
      </c>
      <c r="M18" s="16">
        <f t="shared" si="0"/>
        <v>119.3</v>
      </c>
    </row>
    <row r="19" spans="1:13" ht="12.75">
      <c r="A19" t="s">
        <v>35</v>
      </c>
      <c r="B19">
        <v>0</v>
      </c>
      <c r="C19">
        <v>105</v>
      </c>
      <c r="D19">
        <v>85</v>
      </c>
      <c r="E19">
        <v>92</v>
      </c>
      <c r="F19">
        <v>101</v>
      </c>
      <c r="G19">
        <v>81</v>
      </c>
      <c r="H19">
        <v>99</v>
      </c>
      <c r="I19">
        <v>96</v>
      </c>
      <c r="J19">
        <v>100</v>
      </c>
      <c r="K19">
        <v>127</v>
      </c>
      <c r="L19">
        <v>109</v>
      </c>
      <c r="M19" s="16">
        <f t="shared" si="0"/>
        <v>99.5</v>
      </c>
    </row>
    <row r="20" spans="1:13" ht="12.75">
      <c r="A20" t="s">
        <v>35</v>
      </c>
      <c r="B20">
        <v>30</v>
      </c>
      <c r="C20">
        <v>123</v>
      </c>
      <c r="D20">
        <v>120</v>
      </c>
      <c r="E20">
        <v>98</v>
      </c>
      <c r="F20">
        <v>108</v>
      </c>
      <c r="G20">
        <v>110</v>
      </c>
      <c r="H20">
        <v>130</v>
      </c>
      <c r="I20">
        <v>101</v>
      </c>
      <c r="J20">
        <v>108</v>
      </c>
      <c r="K20">
        <v>121</v>
      </c>
      <c r="L20">
        <v>119</v>
      </c>
      <c r="M20" s="16">
        <f t="shared" si="0"/>
        <v>113.8</v>
      </c>
    </row>
    <row r="21" spans="1:13" ht="12.75">
      <c r="A21" t="s">
        <v>35</v>
      </c>
      <c r="B21">
        <v>60</v>
      </c>
      <c r="C21">
        <v>110</v>
      </c>
      <c r="D21">
        <v>117</v>
      </c>
      <c r="E21">
        <v>127</v>
      </c>
      <c r="F21">
        <v>131</v>
      </c>
      <c r="G21">
        <v>128</v>
      </c>
      <c r="H21">
        <v>140</v>
      </c>
      <c r="I21">
        <v>137</v>
      </c>
      <c r="J21">
        <v>131</v>
      </c>
      <c r="K21">
        <v>129</v>
      </c>
      <c r="L21">
        <v>130</v>
      </c>
      <c r="M21" s="16">
        <f>AVERAGE(C21:L21)</f>
        <v>128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8.140625" style="0" customWidth="1"/>
    <col min="2" max="2" width="5.00390625" style="0" customWidth="1"/>
    <col min="3" max="3" width="4.8515625" style="0" customWidth="1"/>
    <col min="4" max="6" width="4.28125" style="0" customWidth="1"/>
    <col min="7" max="7" width="4.140625" style="0" customWidth="1"/>
    <col min="8" max="8" width="4.57421875" style="0" customWidth="1"/>
    <col min="9" max="9" width="4.7109375" style="0" customWidth="1"/>
  </cols>
  <sheetData>
    <row r="2" spans="2:13" ht="12.75">
      <c r="B2" s="12" t="s">
        <v>27</v>
      </c>
      <c r="M2" t="s">
        <v>38</v>
      </c>
    </row>
    <row r="3" spans="2:9" ht="12.75">
      <c r="B3" s="32" t="s">
        <v>31</v>
      </c>
      <c r="C3" s="32"/>
      <c r="D3" s="32"/>
      <c r="E3" s="32"/>
      <c r="F3" s="32"/>
      <c r="G3" s="32"/>
      <c r="H3" s="32"/>
      <c r="I3" s="32"/>
    </row>
    <row r="4" spans="1:9" ht="12.75">
      <c r="A4" t="s">
        <v>32</v>
      </c>
      <c r="B4">
        <v>57</v>
      </c>
      <c r="C4">
        <v>51</v>
      </c>
      <c r="D4">
        <v>47</v>
      </c>
      <c r="E4">
        <v>58</v>
      </c>
      <c r="F4">
        <v>52</v>
      </c>
      <c r="G4">
        <v>52</v>
      </c>
      <c r="H4">
        <v>49</v>
      </c>
      <c r="I4">
        <v>49</v>
      </c>
    </row>
    <row r="5" spans="2:13" ht="12.75">
      <c r="B5">
        <v>50</v>
      </c>
      <c r="C5">
        <v>43</v>
      </c>
      <c r="D5">
        <v>44</v>
      </c>
      <c r="E5">
        <v>47</v>
      </c>
      <c r="F5">
        <v>42</v>
      </c>
      <c r="G5">
        <v>50</v>
      </c>
      <c r="H5">
        <v>37</v>
      </c>
      <c r="I5">
        <v>43</v>
      </c>
      <c r="K5">
        <f>AVERAGE(B4:I5)</f>
        <v>48.1875</v>
      </c>
      <c r="L5">
        <v>4</v>
      </c>
      <c r="M5">
        <f>L5*K5</f>
        <v>192.75</v>
      </c>
    </row>
    <row r="7" spans="1:9" ht="12.75">
      <c r="A7" t="s">
        <v>33</v>
      </c>
      <c r="B7">
        <v>51</v>
      </c>
      <c r="C7">
        <v>50</v>
      </c>
      <c r="D7">
        <v>49</v>
      </c>
      <c r="E7">
        <v>47</v>
      </c>
      <c r="F7">
        <v>36</v>
      </c>
      <c r="G7">
        <v>52</v>
      </c>
      <c r="H7">
        <v>56</v>
      </c>
      <c r="I7">
        <v>47</v>
      </c>
    </row>
    <row r="8" spans="2:13" ht="12.75">
      <c r="B8">
        <v>45</v>
      </c>
      <c r="C8">
        <v>43</v>
      </c>
      <c r="D8">
        <v>47</v>
      </c>
      <c r="E8">
        <v>44</v>
      </c>
      <c r="F8">
        <v>41</v>
      </c>
      <c r="G8">
        <v>58</v>
      </c>
      <c r="H8">
        <v>48</v>
      </c>
      <c r="I8">
        <v>43</v>
      </c>
      <c r="K8">
        <f>AVERAGE(B7:I8)</f>
        <v>47.3125</v>
      </c>
      <c r="L8">
        <v>4</v>
      </c>
      <c r="M8">
        <f>L8*K8</f>
        <v>189.25</v>
      </c>
    </row>
    <row r="10" spans="1:9" ht="12.75">
      <c r="A10" t="s">
        <v>34</v>
      </c>
      <c r="B10">
        <v>49</v>
      </c>
      <c r="C10">
        <v>51</v>
      </c>
      <c r="D10">
        <v>53</v>
      </c>
      <c r="E10">
        <v>61</v>
      </c>
      <c r="F10">
        <v>68</v>
      </c>
      <c r="G10">
        <v>43</v>
      </c>
      <c r="H10">
        <v>57</v>
      </c>
      <c r="I10">
        <v>68</v>
      </c>
    </row>
    <row r="11" spans="2:13" ht="12.75">
      <c r="B11">
        <v>61</v>
      </c>
      <c r="C11">
        <v>64</v>
      </c>
      <c r="D11">
        <v>61</v>
      </c>
      <c r="E11">
        <v>54</v>
      </c>
      <c r="F11">
        <v>50</v>
      </c>
      <c r="G11">
        <v>37</v>
      </c>
      <c r="H11">
        <v>68</v>
      </c>
      <c r="I11">
        <v>52</v>
      </c>
      <c r="K11">
        <f>AVERAGE(B10:I11)</f>
        <v>56.0625</v>
      </c>
      <c r="L11">
        <v>4</v>
      </c>
      <c r="M11">
        <f>L11*K11</f>
        <v>224.25</v>
      </c>
    </row>
    <row r="13" spans="1:9" ht="12.75">
      <c r="A13" t="s">
        <v>37</v>
      </c>
      <c r="B13">
        <v>37</v>
      </c>
      <c r="C13">
        <v>38</v>
      </c>
      <c r="D13">
        <v>28</v>
      </c>
      <c r="E13">
        <v>38</v>
      </c>
      <c r="F13">
        <v>25</v>
      </c>
      <c r="G13">
        <v>37</v>
      </c>
      <c r="H13">
        <v>42</v>
      </c>
      <c r="I13">
        <v>39</v>
      </c>
    </row>
    <row r="14" spans="2:13" ht="12.75">
      <c r="B14">
        <v>34</v>
      </c>
      <c r="C14">
        <v>39</v>
      </c>
      <c r="D14">
        <v>34</v>
      </c>
      <c r="E14">
        <v>35</v>
      </c>
      <c r="F14">
        <v>38</v>
      </c>
      <c r="G14">
        <v>36</v>
      </c>
      <c r="H14">
        <v>38</v>
      </c>
      <c r="I14">
        <v>30</v>
      </c>
      <c r="K14">
        <f>AVERAGE(B13:I14)</f>
        <v>35.5</v>
      </c>
      <c r="L14">
        <v>4</v>
      </c>
      <c r="M14">
        <f>L14*K14</f>
        <v>142</v>
      </c>
    </row>
    <row r="16" spans="1:9" ht="12.75">
      <c r="A16" t="s">
        <v>36</v>
      </c>
      <c r="B16">
        <v>42</v>
      </c>
      <c r="C16">
        <v>58</v>
      </c>
      <c r="D16">
        <v>48</v>
      </c>
      <c r="E16">
        <v>44</v>
      </c>
      <c r="F16">
        <v>34</v>
      </c>
      <c r="G16">
        <v>53</v>
      </c>
      <c r="H16">
        <v>51</v>
      </c>
      <c r="I16">
        <v>47</v>
      </c>
    </row>
    <row r="17" spans="2:13" ht="12.75">
      <c r="B17">
        <v>41</v>
      </c>
      <c r="C17">
        <v>48</v>
      </c>
      <c r="D17">
        <v>51</v>
      </c>
      <c r="E17">
        <v>56</v>
      </c>
      <c r="F17">
        <v>46</v>
      </c>
      <c r="G17">
        <v>49</v>
      </c>
      <c r="H17">
        <v>41</v>
      </c>
      <c r="I17">
        <v>62</v>
      </c>
      <c r="K17">
        <f>AVERAGE(B16:I17)</f>
        <v>48.1875</v>
      </c>
      <c r="L17">
        <v>4</v>
      </c>
      <c r="M17">
        <f>L17*K17</f>
        <v>192.75</v>
      </c>
    </row>
    <row r="19" spans="1:9" ht="12.75">
      <c r="A19" t="s">
        <v>35</v>
      </c>
      <c r="B19">
        <v>37</v>
      </c>
      <c r="C19">
        <v>54</v>
      </c>
      <c r="D19">
        <v>53</v>
      </c>
      <c r="E19">
        <v>44</v>
      </c>
      <c r="F19">
        <v>39</v>
      </c>
      <c r="G19">
        <v>31</v>
      </c>
      <c r="H19">
        <v>51</v>
      </c>
      <c r="I19">
        <v>42</v>
      </c>
    </row>
    <row r="20" spans="2:13" ht="12.75">
      <c r="B20">
        <v>47</v>
      </c>
      <c r="C20">
        <v>47</v>
      </c>
      <c r="D20">
        <v>51</v>
      </c>
      <c r="E20">
        <v>51</v>
      </c>
      <c r="F20">
        <v>51</v>
      </c>
      <c r="G20">
        <v>40</v>
      </c>
      <c r="H20">
        <v>59</v>
      </c>
      <c r="I20">
        <v>52</v>
      </c>
      <c r="K20">
        <f>AVERAGE(B19:I20)</f>
        <v>46.8125</v>
      </c>
      <c r="L20">
        <v>4</v>
      </c>
      <c r="M20">
        <f>L20*K20</f>
        <v>187.25</v>
      </c>
    </row>
  </sheetData>
  <sheetProtection/>
  <mergeCells count="1">
    <mergeCell ref="B3:I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4.7109375" style="0" customWidth="1"/>
    <col min="2" max="2" width="11.421875" style="0" customWidth="1"/>
    <col min="3" max="4" width="10.140625" style="0" bestFit="1" customWidth="1"/>
  </cols>
  <sheetData>
    <row r="2" spans="1:2" ht="12.75">
      <c r="A2" s="11"/>
      <c r="B2" t="s">
        <v>45</v>
      </c>
    </row>
    <row r="3" spans="3:4" ht="12.75">
      <c r="C3" s="33" t="s">
        <v>61</v>
      </c>
      <c r="D3" s="33"/>
    </row>
    <row r="4" spans="2:4" ht="12.75">
      <c r="B4" t="s">
        <v>46</v>
      </c>
      <c r="C4" s="13">
        <v>40353</v>
      </c>
      <c r="D4" s="13">
        <v>40422</v>
      </c>
    </row>
    <row r="5" spans="1:4" ht="12.75">
      <c r="A5" t="s">
        <v>60</v>
      </c>
      <c r="B5">
        <v>0</v>
      </c>
      <c r="C5">
        <v>5</v>
      </c>
      <c r="D5">
        <v>4</v>
      </c>
    </row>
    <row r="6" spans="1:4" ht="12.75">
      <c r="A6" t="s">
        <v>60</v>
      </c>
      <c r="B6">
        <v>30</v>
      </c>
      <c r="C6">
        <v>0</v>
      </c>
      <c r="D6">
        <v>0</v>
      </c>
    </row>
    <row r="7" spans="1:4" ht="12.75">
      <c r="A7" t="s">
        <v>60</v>
      </c>
      <c r="B7">
        <v>60</v>
      </c>
      <c r="C7">
        <v>0</v>
      </c>
      <c r="D7">
        <v>0</v>
      </c>
    </row>
    <row r="8" spans="1:4" ht="12.75">
      <c r="A8" t="s">
        <v>33</v>
      </c>
      <c r="B8">
        <v>0</v>
      </c>
      <c r="C8">
        <v>1</v>
      </c>
      <c r="D8">
        <v>1</v>
      </c>
    </row>
    <row r="9" spans="1:4" ht="12.75">
      <c r="A9" t="s">
        <v>33</v>
      </c>
      <c r="B9">
        <v>30</v>
      </c>
      <c r="C9">
        <v>1</v>
      </c>
      <c r="D9">
        <v>1</v>
      </c>
    </row>
    <row r="10" spans="1:4" ht="12.75">
      <c r="A10" t="s">
        <v>33</v>
      </c>
      <c r="B10">
        <v>60</v>
      </c>
      <c r="C10">
        <v>1</v>
      </c>
      <c r="D10">
        <v>1</v>
      </c>
    </row>
    <row r="11" spans="1:4" ht="12.75">
      <c r="A11" t="s">
        <v>34</v>
      </c>
      <c r="B11">
        <v>0</v>
      </c>
      <c r="C11">
        <v>4</v>
      </c>
      <c r="D11">
        <v>3</v>
      </c>
    </row>
    <row r="12" spans="1:4" ht="12.75">
      <c r="A12" t="s">
        <v>34</v>
      </c>
      <c r="B12">
        <v>30</v>
      </c>
      <c r="C12">
        <v>0</v>
      </c>
      <c r="D12">
        <v>1</v>
      </c>
    </row>
    <row r="13" spans="1:4" ht="12.75">
      <c r="A13" t="s">
        <v>34</v>
      </c>
      <c r="B13">
        <v>60</v>
      </c>
      <c r="C13">
        <v>0</v>
      </c>
      <c r="D13">
        <v>0</v>
      </c>
    </row>
    <row r="14" spans="1:4" ht="12.75">
      <c r="A14" t="s">
        <v>37</v>
      </c>
      <c r="B14">
        <v>0</v>
      </c>
      <c r="C14">
        <v>1</v>
      </c>
      <c r="D14">
        <v>1</v>
      </c>
    </row>
    <row r="15" spans="1:4" ht="12.75">
      <c r="A15" t="s">
        <v>37</v>
      </c>
      <c r="B15">
        <v>30</v>
      </c>
      <c r="C15">
        <v>1</v>
      </c>
      <c r="D15">
        <v>1</v>
      </c>
    </row>
    <row r="16" spans="1:4" ht="12.75">
      <c r="A16" t="s">
        <v>37</v>
      </c>
      <c r="B16">
        <v>60</v>
      </c>
      <c r="C16">
        <v>0</v>
      </c>
      <c r="D16">
        <v>1</v>
      </c>
    </row>
    <row r="17" spans="1:4" ht="12.75">
      <c r="A17" t="s">
        <v>36</v>
      </c>
      <c r="B17">
        <v>0</v>
      </c>
      <c r="C17">
        <v>6</v>
      </c>
      <c r="D17">
        <v>4</v>
      </c>
    </row>
    <row r="18" spans="1:4" ht="12.75">
      <c r="A18" t="s">
        <v>36</v>
      </c>
      <c r="B18">
        <v>30</v>
      </c>
      <c r="C18">
        <v>1</v>
      </c>
      <c r="D18">
        <v>1</v>
      </c>
    </row>
    <row r="19" spans="1:4" ht="12.75">
      <c r="A19" t="s">
        <v>36</v>
      </c>
      <c r="B19">
        <v>60</v>
      </c>
      <c r="C19">
        <v>0</v>
      </c>
      <c r="D19">
        <v>0</v>
      </c>
    </row>
    <row r="20" spans="1:4" ht="12.75">
      <c r="A20" t="s">
        <v>35</v>
      </c>
      <c r="B20">
        <v>0</v>
      </c>
      <c r="C20">
        <v>3</v>
      </c>
      <c r="D20">
        <v>2</v>
      </c>
    </row>
    <row r="21" spans="1:4" ht="12.75">
      <c r="A21" t="s">
        <v>35</v>
      </c>
      <c r="B21">
        <v>30</v>
      </c>
      <c r="C21">
        <v>1</v>
      </c>
      <c r="D21">
        <v>1</v>
      </c>
    </row>
    <row r="22" spans="1:4" ht="12.75">
      <c r="A22" t="s">
        <v>35</v>
      </c>
      <c r="B22">
        <v>60</v>
      </c>
      <c r="C22">
        <v>0</v>
      </c>
      <c r="D22">
        <v>0</v>
      </c>
    </row>
  </sheetData>
  <sheetProtection/>
  <mergeCells count="1">
    <mergeCell ref="C3:D3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0.28125" style="0" customWidth="1"/>
    <col min="2" max="2" width="11.57421875" style="0" customWidth="1"/>
    <col min="3" max="3" width="15.00390625" style="0" customWidth="1"/>
    <col min="4" max="4" width="10.140625" style="0" bestFit="1" customWidth="1"/>
  </cols>
  <sheetData>
    <row r="2" ht="12.75">
      <c r="C2" s="17" t="s">
        <v>48</v>
      </c>
    </row>
    <row r="3" spans="2:4" ht="12.75">
      <c r="B3" t="s">
        <v>46</v>
      </c>
      <c r="C3" s="13">
        <v>40396</v>
      </c>
      <c r="D3" s="13">
        <v>40422</v>
      </c>
    </row>
    <row r="4" spans="1:4" ht="12.75">
      <c r="A4" t="s">
        <v>60</v>
      </c>
      <c r="B4">
        <v>0</v>
      </c>
      <c r="C4">
        <v>0</v>
      </c>
      <c r="D4">
        <v>0</v>
      </c>
    </row>
    <row r="5" spans="1:4" ht="12.75">
      <c r="A5" t="s">
        <v>60</v>
      </c>
      <c r="B5">
        <v>30</v>
      </c>
      <c r="C5">
        <v>1</v>
      </c>
      <c r="D5">
        <v>1</v>
      </c>
    </row>
    <row r="6" spans="1:4" ht="12.75">
      <c r="A6" t="s">
        <v>60</v>
      </c>
      <c r="B6">
        <v>60</v>
      </c>
      <c r="C6">
        <v>2</v>
      </c>
      <c r="D6">
        <v>2</v>
      </c>
    </row>
    <row r="7" spans="1:4" ht="12.75">
      <c r="A7" t="s">
        <v>33</v>
      </c>
      <c r="B7">
        <v>0</v>
      </c>
      <c r="C7">
        <v>0</v>
      </c>
      <c r="D7">
        <v>0</v>
      </c>
    </row>
    <row r="8" spans="1:4" ht="12.75">
      <c r="A8" t="s">
        <v>33</v>
      </c>
      <c r="B8">
        <v>30</v>
      </c>
      <c r="C8">
        <v>1</v>
      </c>
      <c r="D8">
        <v>1</v>
      </c>
    </row>
    <row r="9" spans="1:4" ht="12.75">
      <c r="A9" t="s">
        <v>33</v>
      </c>
      <c r="B9">
        <v>60</v>
      </c>
      <c r="C9">
        <v>2</v>
      </c>
      <c r="D9">
        <v>2</v>
      </c>
    </row>
    <row r="10" spans="1:4" ht="12.75">
      <c r="A10" t="s">
        <v>34</v>
      </c>
      <c r="B10">
        <v>0</v>
      </c>
      <c r="C10">
        <v>0</v>
      </c>
      <c r="D10">
        <v>0</v>
      </c>
    </row>
    <row r="11" spans="1:4" ht="12.75">
      <c r="A11" t="s">
        <v>34</v>
      </c>
      <c r="B11">
        <v>30</v>
      </c>
      <c r="C11">
        <v>1</v>
      </c>
      <c r="D11">
        <v>1</v>
      </c>
    </row>
    <row r="12" spans="1:4" ht="12.75">
      <c r="A12" t="s">
        <v>34</v>
      </c>
      <c r="B12">
        <v>60</v>
      </c>
      <c r="C12">
        <v>1</v>
      </c>
      <c r="D12">
        <v>1</v>
      </c>
    </row>
    <row r="13" spans="1:4" ht="12.75">
      <c r="A13" t="s">
        <v>37</v>
      </c>
      <c r="B13">
        <v>0</v>
      </c>
      <c r="C13">
        <v>0</v>
      </c>
      <c r="D13">
        <v>0</v>
      </c>
    </row>
    <row r="14" spans="1:4" ht="12.75">
      <c r="A14" t="s">
        <v>37</v>
      </c>
      <c r="B14">
        <v>30</v>
      </c>
      <c r="C14">
        <v>1</v>
      </c>
      <c r="D14">
        <v>1</v>
      </c>
    </row>
    <row r="15" spans="1:4" ht="12.75">
      <c r="A15" t="s">
        <v>37</v>
      </c>
      <c r="B15">
        <v>60</v>
      </c>
      <c r="C15">
        <v>1</v>
      </c>
      <c r="D15">
        <v>1</v>
      </c>
    </row>
    <row r="16" spans="1:4" ht="12.75">
      <c r="A16" t="s">
        <v>36</v>
      </c>
      <c r="B16">
        <v>0</v>
      </c>
      <c r="C16">
        <v>0</v>
      </c>
      <c r="D16">
        <v>0</v>
      </c>
    </row>
    <row r="17" spans="1:4" ht="12.75">
      <c r="A17" t="s">
        <v>36</v>
      </c>
      <c r="B17">
        <v>30</v>
      </c>
      <c r="C17">
        <v>0</v>
      </c>
      <c r="D17">
        <v>0</v>
      </c>
    </row>
    <row r="18" spans="1:4" ht="12.75">
      <c r="A18" t="s">
        <v>36</v>
      </c>
      <c r="B18">
        <v>60</v>
      </c>
      <c r="C18">
        <v>0</v>
      </c>
      <c r="D18">
        <v>0</v>
      </c>
    </row>
    <row r="19" spans="1:4" ht="12.75">
      <c r="A19" t="s">
        <v>35</v>
      </c>
      <c r="B19">
        <v>0</v>
      </c>
      <c r="C19">
        <v>0</v>
      </c>
      <c r="D19">
        <v>0</v>
      </c>
    </row>
    <row r="20" spans="1:4" ht="12.75">
      <c r="A20" t="s">
        <v>35</v>
      </c>
      <c r="B20">
        <v>30</v>
      </c>
      <c r="C20">
        <v>0</v>
      </c>
      <c r="D20">
        <v>0</v>
      </c>
    </row>
    <row r="21" spans="1:4" ht="12.75">
      <c r="A21" t="s">
        <v>35</v>
      </c>
      <c r="B21">
        <v>60</v>
      </c>
      <c r="C21">
        <v>0</v>
      </c>
      <c r="D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0" sqref="G20"/>
    </sheetView>
  </sheetViews>
  <sheetFormatPr defaultColWidth="9.140625" defaultRowHeight="24" customHeight="1"/>
  <cols>
    <col min="1" max="1" width="14.8515625" style="0" customWidth="1"/>
    <col min="3" max="3" width="15.7109375" style="0" customWidth="1"/>
    <col min="4" max="4" width="15.8515625" style="0" customWidth="1"/>
    <col min="5" max="5" width="15.57421875" style="0" customWidth="1"/>
    <col min="6" max="6" width="18.57421875" style="0" customWidth="1"/>
  </cols>
  <sheetData>
    <row r="1" spans="1:7" ht="24" customHeight="1">
      <c r="A1" t="s">
        <v>0</v>
      </c>
      <c r="G1" s="6" t="s">
        <v>23</v>
      </c>
    </row>
    <row r="2" spans="3:6" ht="24" customHeight="1">
      <c r="C2" s="6" t="s">
        <v>11</v>
      </c>
      <c r="D2" s="6" t="s">
        <v>11</v>
      </c>
      <c r="E2" s="6" t="s">
        <v>11</v>
      </c>
      <c r="F2" s="6"/>
    </row>
    <row r="3" spans="2:6" ht="46.5" customHeight="1">
      <c r="B3" s="18" t="s">
        <v>20</v>
      </c>
      <c r="C3" s="9" t="s">
        <v>1</v>
      </c>
      <c r="D3" s="9" t="s">
        <v>1</v>
      </c>
      <c r="E3" s="9" t="s">
        <v>1</v>
      </c>
      <c r="F3" s="5"/>
    </row>
    <row r="4" spans="1:6" ht="46.5" customHeight="1">
      <c r="A4" s="1" t="s">
        <v>2</v>
      </c>
      <c r="B4" s="5" t="s">
        <v>20</v>
      </c>
      <c r="C4" s="7" t="s">
        <v>2</v>
      </c>
      <c r="D4" s="7" t="s">
        <v>2</v>
      </c>
      <c r="E4" s="7" t="s">
        <v>2</v>
      </c>
      <c r="F4" s="5"/>
    </row>
    <row r="5" spans="1:6" ht="48" customHeight="1">
      <c r="A5" s="2" t="s">
        <v>4</v>
      </c>
      <c r="B5" s="5" t="s">
        <v>20</v>
      </c>
      <c r="C5" s="8" t="s">
        <v>4</v>
      </c>
      <c r="D5" s="8" t="s">
        <v>4</v>
      </c>
      <c r="E5" s="8" t="s">
        <v>4</v>
      </c>
      <c r="F5" s="5"/>
    </row>
    <row r="6" spans="1:6" ht="46.5" customHeight="1">
      <c r="A6" s="3" t="s">
        <v>1</v>
      </c>
      <c r="B6" s="5" t="s">
        <v>20</v>
      </c>
      <c r="C6" s="9" t="s">
        <v>1</v>
      </c>
      <c r="D6" s="9" t="s">
        <v>1</v>
      </c>
      <c r="E6" s="9" t="s">
        <v>1</v>
      </c>
      <c r="F6" s="5"/>
    </row>
    <row r="7" spans="1:6" ht="46.5" customHeight="1">
      <c r="A7" s="4" t="s">
        <v>3</v>
      </c>
      <c r="B7" s="5" t="s">
        <v>20</v>
      </c>
      <c r="C7" s="10" t="s">
        <v>3</v>
      </c>
      <c r="D7" s="10" t="s">
        <v>3</v>
      </c>
      <c r="E7" s="10" t="s">
        <v>3</v>
      </c>
      <c r="F7" s="5"/>
    </row>
    <row r="8" spans="2:6" ht="46.5" customHeight="1">
      <c r="B8" s="18" t="s">
        <v>20</v>
      </c>
      <c r="C8" s="9" t="s">
        <v>1</v>
      </c>
      <c r="D8" s="9" t="s">
        <v>1</v>
      </c>
      <c r="E8" s="9" t="s">
        <v>1</v>
      </c>
      <c r="F8" s="5"/>
    </row>
    <row r="9" spans="3:6" ht="24" customHeight="1">
      <c r="C9" s="5" t="s">
        <v>5</v>
      </c>
      <c r="D9" s="5" t="s">
        <v>7</v>
      </c>
      <c r="E9" s="5" t="s">
        <v>6</v>
      </c>
      <c r="F9" s="5" t="s">
        <v>10</v>
      </c>
    </row>
    <row r="10" ht="24" customHeight="1">
      <c r="C10" s="5" t="s">
        <v>14</v>
      </c>
    </row>
    <row r="31" ht="24" customHeight="1">
      <c r="A31" s="11"/>
    </row>
    <row r="33" ht="24" customHeight="1">
      <c r="A33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4" sqref="C14"/>
    </sheetView>
  </sheetViews>
  <sheetFormatPr defaultColWidth="9.140625" defaultRowHeight="12.75"/>
  <cols>
    <col min="11" max="11" width="9.57421875" style="0" bestFit="1" customWidth="1"/>
  </cols>
  <sheetData>
    <row r="1" spans="1:14" ht="12.75">
      <c r="A1" s="21" t="s">
        <v>50</v>
      </c>
      <c r="B1" s="22" t="s">
        <v>51</v>
      </c>
      <c r="C1" s="22" t="s">
        <v>52</v>
      </c>
      <c r="D1" s="22" t="s">
        <v>54</v>
      </c>
      <c r="E1" s="23" t="s">
        <v>53</v>
      </c>
      <c r="F1" s="22" t="s">
        <v>57</v>
      </c>
      <c r="G1" s="24" t="s">
        <v>58</v>
      </c>
      <c r="H1" s="19" t="s">
        <v>65</v>
      </c>
      <c r="I1" s="22" t="s">
        <v>70</v>
      </c>
      <c r="J1" s="22" t="s">
        <v>71</v>
      </c>
      <c r="K1" s="20" t="s">
        <v>59</v>
      </c>
      <c r="L1" s="31" t="s">
        <v>66</v>
      </c>
      <c r="M1" s="28" t="s">
        <v>67</v>
      </c>
      <c r="N1" s="28" t="s">
        <v>68</v>
      </c>
    </row>
    <row r="2" spans="1:14" ht="12.75">
      <c r="A2" s="22">
        <v>3</v>
      </c>
      <c r="B2" s="22">
        <v>1</v>
      </c>
      <c r="C2" s="22" t="s">
        <v>55</v>
      </c>
      <c r="D2" s="22">
        <v>0</v>
      </c>
      <c r="E2" s="21">
        <v>40301</v>
      </c>
      <c r="F2" s="22">
        <v>54</v>
      </c>
      <c r="G2" s="22">
        <v>5.8</v>
      </c>
      <c r="H2" s="23">
        <v>5403</v>
      </c>
      <c r="I2" s="23">
        <v>127.4</v>
      </c>
      <c r="J2" s="23">
        <v>110.4</v>
      </c>
      <c r="K2" s="25">
        <f aca="true" t="shared" si="0" ref="K2:K19">H2/F2*J2/I2/100</f>
        <v>0.8670434327577184</v>
      </c>
      <c r="L2" s="27">
        <f aca="true" t="shared" si="1" ref="L2:L19">(I2-J2)/I2*100</f>
        <v>13.343799058084771</v>
      </c>
      <c r="M2" s="29">
        <f aca="true" t="shared" si="2" ref="M2:M19">H2/(G2*10)</f>
        <v>93.15517241379311</v>
      </c>
      <c r="N2" s="27">
        <f aca="true" t="shared" si="3" ref="N2:N19">K2/0.85</f>
        <v>1.0200510973620218</v>
      </c>
    </row>
    <row r="3" spans="1:14" ht="12.75">
      <c r="A3" s="22">
        <v>9</v>
      </c>
      <c r="B3" s="22">
        <v>1</v>
      </c>
      <c r="C3" s="22" t="s">
        <v>55</v>
      </c>
      <c r="D3" s="22">
        <v>0</v>
      </c>
      <c r="E3" s="21">
        <v>40309</v>
      </c>
      <c r="F3" s="22">
        <v>54</v>
      </c>
      <c r="G3" s="22">
        <v>5.8</v>
      </c>
      <c r="H3" s="23">
        <v>5321</v>
      </c>
      <c r="I3" s="23">
        <v>152.6</v>
      </c>
      <c r="J3" s="23">
        <v>131.9</v>
      </c>
      <c r="K3" s="25">
        <f t="shared" si="0"/>
        <v>0.8517061064996847</v>
      </c>
      <c r="L3" s="27">
        <f t="shared" si="1"/>
        <v>13.56487549148099</v>
      </c>
      <c r="M3" s="29">
        <f t="shared" si="2"/>
        <v>91.74137931034483</v>
      </c>
      <c r="N3" s="27">
        <f t="shared" si="3"/>
        <v>1.0020071841172762</v>
      </c>
    </row>
    <row r="4" spans="1:14" ht="12.75">
      <c r="A4" s="22">
        <v>16</v>
      </c>
      <c r="B4" s="22">
        <v>1</v>
      </c>
      <c r="C4" s="22" t="s">
        <v>55</v>
      </c>
      <c r="D4" s="22">
        <v>0</v>
      </c>
      <c r="E4" s="21">
        <v>40323</v>
      </c>
      <c r="F4" s="22">
        <v>54</v>
      </c>
      <c r="G4" s="22">
        <v>3.3</v>
      </c>
      <c r="H4" s="23">
        <v>3100</v>
      </c>
      <c r="I4" s="23">
        <v>120.7</v>
      </c>
      <c r="J4" s="23">
        <v>104.2</v>
      </c>
      <c r="K4" s="25">
        <f t="shared" si="0"/>
        <v>0.4955966737242628</v>
      </c>
      <c r="L4" s="27">
        <f t="shared" si="1"/>
        <v>13.670256835128416</v>
      </c>
      <c r="M4" s="29">
        <f t="shared" si="2"/>
        <v>93.93939393939394</v>
      </c>
      <c r="N4" s="27">
        <f t="shared" si="3"/>
        <v>0.5830549102638386</v>
      </c>
    </row>
    <row r="5" spans="1:14" ht="12.75">
      <c r="A5" s="22">
        <v>15</v>
      </c>
      <c r="B5" s="22">
        <v>2</v>
      </c>
      <c r="C5" s="22" t="s">
        <v>55</v>
      </c>
      <c r="D5" s="22">
        <v>0</v>
      </c>
      <c r="E5" s="21">
        <v>40309</v>
      </c>
      <c r="F5" s="22">
        <v>54</v>
      </c>
      <c r="G5" s="22">
        <v>5.9</v>
      </c>
      <c r="H5" s="23">
        <v>5424</v>
      </c>
      <c r="I5" s="23">
        <v>136.6</v>
      </c>
      <c r="J5" s="23">
        <v>118.2</v>
      </c>
      <c r="K5" s="25">
        <f t="shared" si="0"/>
        <v>0.8691459248413861</v>
      </c>
      <c r="L5" s="27">
        <f t="shared" si="1"/>
        <v>13.469985358711561</v>
      </c>
      <c r="M5" s="29">
        <f t="shared" si="2"/>
        <v>91.9322033898305</v>
      </c>
      <c r="N5" s="27">
        <f t="shared" si="3"/>
        <v>1.0225246174604543</v>
      </c>
    </row>
    <row r="6" spans="1:14" ht="12.75">
      <c r="A6" s="22">
        <v>4</v>
      </c>
      <c r="B6" s="22">
        <v>1</v>
      </c>
      <c r="C6" s="22" t="s">
        <v>56</v>
      </c>
      <c r="D6" s="22">
        <v>0</v>
      </c>
      <c r="E6" s="21">
        <v>40309</v>
      </c>
      <c r="F6" s="22">
        <v>54</v>
      </c>
      <c r="G6" s="22">
        <v>4.9</v>
      </c>
      <c r="H6" s="23">
        <v>4707</v>
      </c>
      <c r="I6" s="23">
        <v>122.5</v>
      </c>
      <c r="J6" s="23">
        <v>106.2</v>
      </c>
      <c r="K6" s="25">
        <f t="shared" si="0"/>
        <v>0.7556816326530612</v>
      </c>
      <c r="L6" s="27">
        <f t="shared" si="1"/>
        <v>13.30612244897959</v>
      </c>
      <c r="M6" s="29">
        <f t="shared" si="2"/>
        <v>96.06122448979592</v>
      </c>
      <c r="N6" s="27">
        <f t="shared" si="3"/>
        <v>0.8890372148859544</v>
      </c>
    </row>
    <row r="7" spans="1:14" ht="12.75">
      <c r="A7" s="22">
        <v>10</v>
      </c>
      <c r="B7" s="22">
        <v>2</v>
      </c>
      <c r="C7" s="22" t="s">
        <v>56</v>
      </c>
      <c r="D7" s="22">
        <v>0</v>
      </c>
      <c r="E7" s="21">
        <v>40309</v>
      </c>
      <c r="F7" s="22">
        <v>54</v>
      </c>
      <c r="G7" s="22">
        <v>7.5</v>
      </c>
      <c r="H7" s="23">
        <v>6907</v>
      </c>
      <c r="I7" s="23">
        <v>167.4</v>
      </c>
      <c r="J7" s="23">
        <v>144.8</v>
      </c>
      <c r="K7" s="25">
        <f t="shared" si="0"/>
        <v>1.1063914332492588</v>
      </c>
      <c r="L7" s="27">
        <f t="shared" si="1"/>
        <v>13.50059737156511</v>
      </c>
      <c r="M7" s="29">
        <f t="shared" si="2"/>
        <v>92.09333333333333</v>
      </c>
      <c r="N7" s="27">
        <f t="shared" si="3"/>
        <v>1.3016369802932457</v>
      </c>
    </row>
    <row r="8" spans="1:14" ht="12.75">
      <c r="A8" s="22">
        <v>1</v>
      </c>
      <c r="B8" s="22">
        <v>1</v>
      </c>
      <c r="C8" s="22" t="s">
        <v>55</v>
      </c>
      <c r="D8" s="22">
        <v>30</v>
      </c>
      <c r="E8" s="21">
        <v>40301</v>
      </c>
      <c r="F8" s="22">
        <v>54</v>
      </c>
      <c r="G8" s="22">
        <v>12.5</v>
      </c>
      <c r="H8" s="23">
        <v>11199</v>
      </c>
      <c r="I8" s="23">
        <v>154.9</v>
      </c>
      <c r="J8" s="23">
        <v>135.1</v>
      </c>
      <c r="K8" s="25">
        <f t="shared" si="0"/>
        <v>1.8087952801090308</v>
      </c>
      <c r="L8" s="27">
        <f t="shared" si="1"/>
        <v>12.782440284054235</v>
      </c>
      <c r="M8" s="29">
        <f t="shared" si="2"/>
        <v>89.592</v>
      </c>
      <c r="N8" s="30">
        <f t="shared" si="3"/>
        <v>2.127994447187095</v>
      </c>
    </row>
    <row r="9" spans="1:14" ht="12.75">
      <c r="A9" s="22">
        <v>7</v>
      </c>
      <c r="B9" s="22">
        <v>1</v>
      </c>
      <c r="C9" s="22" t="s">
        <v>55</v>
      </c>
      <c r="D9" s="22">
        <v>30</v>
      </c>
      <c r="E9" s="21">
        <v>40309</v>
      </c>
      <c r="F9" s="22">
        <v>54</v>
      </c>
      <c r="G9" s="22">
        <v>9</v>
      </c>
      <c r="H9" s="23">
        <v>7977</v>
      </c>
      <c r="I9" s="23">
        <v>160</v>
      </c>
      <c r="J9" s="23">
        <v>139.2</v>
      </c>
      <c r="K9" s="25">
        <f t="shared" si="0"/>
        <v>1.2851833333333333</v>
      </c>
      <c r="L9" s="27">
        <f t="shared" si="1"/>
        <v>13.000000000000005</v>
      </c>
      <c r="M9" s="29">
        <f t="shared" si="2"/>
        <v>88.63333333333334</v>
      </c>
      <c r="N9" s="30">
        <f t="shared" si="3"/>
        <v>1.5119803921568629</v>
      </c>
    </row>
    <row r="10" spans="1:14" ht="12.75">
      <c r="A10" s="22">
        <v>18</v>
      </c>
      <c r="B10" s="22">
        <v>1</v>
      </c>
      <c r="C10" s="22" t="s">
        <v>55</v>
      </c>
      <c r="D10" s="22">
        <v>30</v>
      </c>
      <c r="E10" s="21">
        <v>40323</v>
      </c>
      <c r="F10" s="22">
        <v>54</v>
      </c>
      <c r="G10" s="22">
        <v>5.6</v>
      </c>
      <c r="H10" s="23">
        <v>4843</v>
      </c>
      <c r="I10" s="23">
        <v>162.9</v>
      </c>
      <c r="J10" s="23">
        <v>140.5</v>
      </c>
      <c r="K10" s="25">
        <f t="shared" si="0"/>
        <v>0.7735278403019349</v>
      </c>
      <c r="L10" s="27">
        <f t="shared" si="1"/>
        <v>13.750767341927567</v>
      </c>
      <c r="M10" s="29">
        <f t="shared" si="2"/>
        <v>86.48214285714286</v>
      </c>
      <c r="N10" s="27">
        <f t="shared" si="3"/>
        <v>0.910032753296394</v>
      </c>
    </row>
    <row r="11" spans="1:14" ht="12.75">
      <c r="A11" s="22">
        <v>13</v>
      </c>
      <c r="B11" s="22">
        <v>2</v>
      </c>
      <c r="C11" s="22" t="s">
        <v>55</v>
      </c>
      <c r="D11" s="22">
        <v>30</v>
      </c>
      <c r="E11" s="21">
        <v>40309</v>
      </c>
      <c r="F11" s="22">
        <v>54</v>
      </c>
      <c r="G11" s="22">
        <v>8.4</v>
      </c>
      <c r="H11" s="23">
        <v>7093</v>
      </c>
      <c r="I11" s="23">
        <v>138.5</v>
      </c>
      <c r="J11" s="23">
        <v>120.1</v>
      </c>
      <c r="K11" s="25">
        <f t="shared" si="0"/>
        <v>1.1390149752640726</v>
      </c>
      <c r="L11" s="27">
        <f t="shared" si="1"/>
        <v>13.285198555956681</v>
      </c>
      <c r="M11" s="29">
        <f t="shared" si="2"/>
        <v>84.44047619047619</v>
      </c>
      <c r="N11" s="27">
        <f t="shared" si="3"/>
        <v>1.3400176179577326</v>
      </c>
    </row>
    <row r="12" spans="1:14" ht="12.75">
      <c r="A12" s="22">
        <v>6</v>
      </c>
      <c r="B12" s="22">
        <v>1</v>
      </c>
      <c r="C12" s="22" t="s">
        <v>56</v>
      </c>
      <c r="D12" s="22">
        <v>30</v>
      </c>
      <c r="E12" s="21">
        <v>40309</v>
      </c>
      <c r="F12" s="22">
        <v>54</v>
      </c>
      <c r="G12" s="22">
        <v>8</v>
      </c>
      <c r="H12" s="23">
        <v>7470</v>
      </c>
      <c r="I12" s="23">
        <v>161.4</v>
      </c>
      <c r="J12" s="23">
        <v>140.1</v>
      </c>
      <c r="K12" s="25">
        <f t="shared" si="0"/>
        <v>1.2007744733581165</v>
      </c>
      <c r="L12" s="27">
        <f t="shared" si="1"/>
        <v>13.19702602230484</v>
      </c>
      <c r="M12" s="29">
        <f t="shared" si="2"/>
        <v>93.375</v>
      </c>
      <c r="N12" s="30">
        <f t="shared" si="3"/>
        <v>1.412675851009549</v>
      </c>
    </row>
    <row r="13" spans="1:14" ht="12.75">
      <c r="A13" s="22">
        <v>12</v>
      </c>
      <c r="B13" s="22">
        <v>2</v>
      </c>
      <c r="C13" s="22" t="s">
        <v>56</v>
      </c>
      <c r="D13" s="22">
        <v>30</v>
      </c>
      <c r="E13" s="21">
        <v>40309</v>
      </c>
      <c r="F13" s="22">
        <v>54</v>
      </c>
      <c r="G13" s="22">
        <v>7.9</v>
      </c>
      <c r="H13" s="23">
        <v>7163</v>
      </c>
      <c r="I13" s="23">
        <v>141.8</v>
      </c>
      <c r="J13" s="23">
        <v>122.7</v>
      </c>
      <c r="K13" s="25">
        <f t="shared" si="0"/>
        <v>1.1478087290393355</v>
      </c>
      <c r="L13" s="27">
        <f t="shared" si="1"/>
        <v>13.46967559943583</v>
      </c>
      <c r="M13" s="29">
        <f t="shared" si="2"/>
        <v>90.67088607594937</v>
      </c>
      <c r="N13" s="27">
        <f t="shared" si="3"/>
        <v>1.3503632106345125</v>
      </c>
    </row>
    <row r="14" spans="1:15" ht="12.75">
      <c r="A14" s="22">
        <v>2</v>
      </c>
      <c r="B14" s="22">
        <v>1</v>
      </c>
      <c r="C14" s="22" t="s">
        <v>55</v>
      </c>
      <c r="D14" s="22">
        <v>60</v>
      </c>
      <c r="E14" s="21">
        <v>40301</v>
      </c>
      <c r="F14" s="22">
        <v>54</v>
      </c>
      <c r="G14" s="22">
        <v>6.7</v>
      </c>
      <c r="H14" s="23">
        <v>6059</v>
      </c>
      <c r="I14" s="23">
        <v>146</v>
      </c>
      <c r="J14" s="23">
        <v>126.6</v>
      </c>
      <c r="K14" s="25">
        <f t="shared" si="0"/>
        <v>0.9729444444444445</v>
      </c>
      <c r="L14" s="27">
        <f t="shared" si="1"/>
        <v>13.287671232876717</v>
      </c>
      <c r="M14" s="29">
        <f t="shared" si="2"/>
        <v>90.43283582089552</v>
      </c>
      <c r="N14" s="27">
        <f t="shared" si="3"/>
        <v>1.1446405228758172</v>
      </c>
      <c r="O14" s="26">
        <f aca="true" t="shared" si="4" ref="O14:O19">SUM(N13:N15)/3</f>
        <v>1.17560624746674</v>
      </c>
    </row>
    <row r="15" spans="1:15" ht="12.75">
      <c r="A15" s="22">
        <v>8</v>
      </c>
      <c r="B15" s="22">
        <v>1</v>
      </c>
      <c r="C15" s="22" t="s">
        <v>55</v>
      </c>
      <c r="D15" s="22">
        <v>60</v>
      </c>
      <c r="E15" s="21">
        <v>40309</v>
      </c>
      <c r="F15" s="22">
        <v>54</v>
      </c>
      <c r="G15" s="22">
        <v>5.9</v>
      </c>
      <c r="H15" s="23">
        <v>5471</v>
      </c>
      <c r="I15" s="23">
        <v>139.2</v>
      </c>
      <c r="J15" s="23">
        <v>120.5</v>
      </c>
      <c r="K15" s="25">
        <f t="shared" si="0"/>
        <v>0.8770427575564069</v>
      </c>
      <c r="L15" s="27">
        <f t="shared" si="1"/>
        <v>13.433908045977006</v>
      </c>
      <c r="M15" s="29">
        <f t="shared" si="2"/>
        <v>92.72881355932203</v>
      </c>
      <c r="N15" s="27">
        <f t="shared" si="3"/>
        <v>1.0318150088898905</v>
      </c>
      <c r="O15" s="26">
        <f t="shared" si="4"/>
        <v>0.9534808199567609</v>
      </c>
    </row>
    <row r="16" spans="1:15" ht="12.75">
      <c r="A16" s="22">
        <v>17</v>
      </c>
      <c r="B16" s="22">
        <v>1</v>
      </c>
      <c r="C16" s="22" t="s">
        <v>55</v>
      </c>
      <c r="D16" s="22">
        <v>60</v>
      </c>
      <c r="E16" s="21">
        <v>40323</v>
      </c>
      <c r="F16" s="22">
        <v>54</v>
      </c>
      <c r="G16" s="22">
        <v>4</v>
      </c>
      <c r="H16" s="23">
        <v>3640</v>
      </c>
      <c r="I16" s="23">
        <v>152</v>
      </c>
      <c r="J16" s="23">
        <v>131.1</v>
      </c>
      <c r="K16" s="25">
        <f t="shared" si="0"/>
        <v>0.5813888888888887</v>
      </c>
      <c r="L16" s="27">
        <f t="shared" si="1"/>
        <v>13.750000000000004</v>
      </c>
      <c r="M16" s="29">
        <f t="shared" si="2"/>
        <v>91</v>
      </c>
      <c r="N16" s="27">
        <f t="shared" si="3"/>
        <v>0.683986928104575</v>
      </c>
      <c r="O16" s="26">
        <f t="shared" si="4"/>
        <v>0.9290748299837971</v>
      </c>
    </row>
    <row r="17" spans="1:15" ht="12.75">
      <c r="A17" s="22">
        <v>14</v>
      </c>
      <c r="B17" s="22">
        <v>2</v>
      </c>
      <c r="C17" s="22" t="s">
        <v>55</v>
      </c>
      <c r="D17" s="22">
        <v>60</v>
      </c>
      <c r="E17" s="21">
        <v>40309</v>
      </c>
      <c r="F17" s="22">
        <v>54</v>
      </c>
      <c r="G17" s="22">
        <v>6.3</v>
      </c>
      <c r="H17" s="23">
        <v>5681</v>
      </c>
      <c r="I17" s="23">
        <v>166</v>
      </c>
      <c r="J17" s="23">
        <v>143.7</v>
      </c>
      <c r="K17" s="25">
        <f t="shared" si="0"/>
        <v>0.9107091700133868</v>
      </c>
      <c r="L17" s="27">
        <f t="shared" si="1"/>
        <v>13.433734939759043</v>
      </c>
      <c r="M17" s="29">
        <f t="shared" si="2"/>
        <v>90.17460317460318</v>
      </c>
      <c r="N17" s="27">
        <f t="shared" si="3"/>
        <v>1.0714225529569257</v>
      </c>
      <c r="O17" s="26">
        <f t="shared" si="4"/>
        <v>0.9584517573837799</v>
      </c>
    </row>
    <row r="18" spans="1:15" ht="12.75">
      <c r="A18" s="22">
        <v>5</v>
      </c>
      <c r="B18" s="22">
        <v>1</v>
      </c>
      <c r="C18" s="22" t="s">
        <v>56</v>
      </c>
      <c r="D18" s="22">
        <v>60</v>
      </c>
      <c r="E18" s="21">
        <v>40309</v>
      </c>
      <c r="F18" s="22">
        <v>54</v>
      </c>
      <c r="G18" s="22">
        <v>6.6</v>
      </c>
      <c r="H18" s="23">
        <v>5935</v>
      </c>
      <c r="I18" s="23">
        <v>152.4</v>
      </c>
      <c r="J18" s="23">
        <v>132</v>
      </c>
      <c r="K18" s="25">
        <f t="shared" si="0"/>
        <v>0.9519539224263633</v>
      </c>
      <c r="L18" s="27">
        <f t="shared" si="1"/>
        <v>13.385826771653548</v>
      </c>
      <c r="M18" s="29">
        <f t="shared" si="2"/>
        <v>89.92424242424242</v>
      </c>
      <c r="N18" s="27">
        <f t="shared" si="3"/>
        <v>1.1199457910898392</v>
      </c>
      <c r="O18" s="26">
        <f t="shared" si="4"/>
        <v>1.1921019380824516</v>
      </c>
    </row>
    <row r="19" spans="1:15" ht="12.75">
      <c r="A19" s="22">
        <v>11</v>
      </c>
      <c r="B19" s="22">
        <v>2</v>
      </c>
      <c r="C19" s="22" t="s">
        <v>56</v>
      </c>
      <c r="D19" s="22">
        <v>60</v>
      </c>
      <c r="E19" s="21">
        <v>40309</v>
      </c>
      <c r="F19" s="22">
        <v>54</v>
      </c>
      <c r="G19" s="22">
        <v>8</v>
      </c>
      <c r="H19" s="23">
        <v>7345</v>
      </c>
      <c r="I19" s="23">
        <v>161.3</v>
      </c>
      <c r="J19" s="23">
        <v>139.6</v>
      </c>
      <c r="K19" s="25">
        <f t="shared" si="0"/>
        <v>1.177196849670501</v>
      </c>
      <c r="L19" s="27">
        <f t="shared" si="1"/>
        <v>13.453192808431504</v>
      </c>
      <c r="M19" s="29">
        <f t="shared" si="2"/>
        <v>91.8125</v>
      </c>
      <c r="N19" s="27">
        <f t="shared" si="3"/>
        <v>1.3849374702005894</v>
      </c>
      <c r="O19" s="26">
        <f t="shared" si="4"/>
        <v>0.8349610870968096</v>
      </c>
    </row>
  </sheetData>
  <sheetProtection/>
  <printOptions/>
  <pageMargins left="0.16" right="0.16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HCT</dc:creator>
  <cp:keywords/>
  <dc:description/>
  <cp:lastModifiedBy>Peter Petersen</cp:lastModifiedBy>
  <cp:lastPrinted>2010-11-10T23:52:15Z</cp:lastPrinted>
  <dcterms:created xsi:type="dcterms:W3CDTF">2010-04-26T09:53:29Z</dcterms:created>
  <dcterms:modified xsi:type="dcterms:W3CDTF">2012-07-04T08:29:30Z</dcterms:modified>
  <cp:category/>
  <cp:version/>
  <cp:contentType/>
  <cp:contentStatus/>
</cp:coreProperties>
</file>